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b71412e90e10787/Desktop/"/>
    </mc:Choice>
  </mc:AlternateContent>
  <xr:revisionPtr revIDLastSave="0" documentId="8_{A291F90B-3205-4077-B527-A5AB65DEAE77}" xr6:coauthVersionLast="47" xr6:coauthVersionMax="47" xr10:uidLastSave="{00000000-0000-0000-0000-000000000000}"/>
  <bookViews>
    <workbookView xWindow="-120" yWindow="-120" windowWidth="20730" windowHeight="11040" firstSheet="6" activeTab="9" xr2:uid="{482EB606-AC72-4F4B-971B-E7012AF51230}"/>
  </bookViews>
  <sheets>
    <sheet name="start up costs" sheetId="1" r:id="rId1"/>
    <sheet name="income statement 2025  " sheetId="3" r:id="rId2"/>
    <sheet name="income statement 2026" sheetId="4" r:id="rId3"/>
    <sheet name="income statement 2027" sheetId="2" r:id="rId4"/>
    <sheet name="cash flow 2025 " sheetId="6" r:id="rId5"/>
    <sheet name="cash flow 2026" sheetId="7" r:id="rId6"/>
    <sheet name="cash flow 2027" sheetId="5" r:id="rId7"/>
    <sheet name="balance sheet 2025" sheetId="8" r:id="rId8"/>
    <sheet name="balance sheet 2026" sheetId="9" r:id="rId9"/>
    <sheet name="balance sheet 2027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0" l="1"/>
  <c r="C23" i="10" s="1"/>
  <c r="C27" i="10" s="1"/>
  <c r="C13" i="10"/>
  <c r="C12" i="10"/>
  <c r="C6" i="10"/>
  <c r="C20" i="9"/>
  <c r="C23" i="9" s="1"/>
  <c r="C27" i="9" s="1"/>
  <c r="C13" i="9"/>
  <c r="C12" i="9"/>
  <c r="C6" i="9"/>
  <c r="C20" i="8"/>
  <c r="C23" i="8" s="1"/>
  <c r="C27" i="8" s="1"/>
  <c r="C12" i="8"/>
  <c r="C6" i="8"/>
  <c r="C13" i="8" s="1"/>
  <c r="M23" i="7"/>
  <c r="L23" i="7"/>
  <c r="K23" i="7"/>
  <c r="J23" i="7"/>
  <c r="I23" i="7"/>
  <c r="H23" i="7"/>
  <c r="G23" i="7"/>
  <c r="F23" i="7"/>
  <c r="E23" i="7"/>
  <c r="D23" i="7"/>
  <c r="C23" i="7"/>
  <c r="B23" i="7"/>
  <c r="M16" i="7"/>
  <c r="M26" i="7" s="1"/>
  <c r="M29" i="7" s="1"/>
  <c r="L16" i="7"/>
  <c r="L26" i="7" s="1"/>
  <c r="L29" i="7" s="1"/>
  <c r="K16" i="7"/>
  <c r="K26" i="7" s="1"/>
  <c r="K29" i="7" s="1"/>
  <c r="J16" i="7"/>
  <c r="J26" i="7" s="1"/>
  <c r="J29" i="7" s="1"/>
  <c r="I16" i="7"/>
  <c r="I26" i="7" s="1"/>
  <c r="I29" i="7" s="1"/>
  <c r="H16" i="7"/>
  <c r="H26" i="7" s="1"/>
  <c r="H29" i="7" s="1"/>
  <c r="G16" i="7"/>
  <c r="G26" i="7" s="1"/>
  <c r="G29" i="7" s="1"/>
  <c r="F16" i="7"/>
  <c r="F26" i="7" s="1"/>
  <c r="F29" i="7" s="1"/>
  <c r="E16" i="7"/>
  <c r="E26" i="7" s="1"/>
  <c r="E29" i="7" s="1"/>
  <c r="D16" i="7"/>
  <c r="D26" i="7" s="1"/>
  <c r="D29" i="7" s="1"/>
  <c r="C16" i="7"/>
  <c r="C26" i="7" s="1"/>
  <c r="C29" i="7" s="1"/>
  <c r="B16" i="7"/>
  <c r="B26" i="7" s="1"/>
  <c r="B29" i="7" s="1"/>
  <c r="M9" i="7"/>
  <c r="M28" i="7" s="1"/>
  <c r="M31" i="7" s="1"/>
  <c r="M33" i="7" s="1"/>
  <c r="L9" i="7"/>
  <c r="L28" i="7" s="1"/>
  <c r="L31" i="7" s="1"/>
  <c r="L33" i="7" s="1"/>
  <c r="K9" i="7"/>
  <c r="K28" i="7" s="1"/>
  <c r="K31" i="7" s="1"/>
  <c r="K33" i="7" s="1"/>
  <c r="J9" i="7"/>
  <c r="J28" i="7" s="1"/>
  <c r="J31" i="7" s="1"/>
  <c r="J33" i="7" s="1"/>
  <c r="I9" i="7"/>
  <c r="I28" i="7" s="1"/>
  <c r="I31" i="7" s="1"/>
  <c r="I33" i="7" s="1"/>
  <c r="H9" i="7"/>
  <c r="H28" i="7" s="1"/>
  <c r="H31" i="7" s="1"/>
  <c r="H33" i="7" s="1"/>
  <c r="G9" i="7"/>
  <c r="G28" i="7" s="1"/>
  <c r="G31" i="7" s="1"/>
  <c r="G33" i="7" s="1"/>
  <c r="F9" i="7"/>
  <c r="F28" i="7" s="1"/>
  <c r="F31" i="7" s="1"/>
  <c r="F33" i="7" s="1"/>
  <c r="E9" i="7"/>
  <c r="E28" i="7" s="1"/>
  <c r="E31" i="7" s="1"/>
  <c r="E33" i="7" s="1"/>
  <c r="D9" i="7"/>
  <c r="D28" i="7" s="1"/>
  <c r="D31" i="7" s="1"/>
  <c r="D33" i="7" s="1"/>
  <c r="C9" i="7"/>
  <c r="C28" i="7" s="1"/>
  <c r="C31" i="7" s="1"/>
  <c r="C33" i="7" s="1"/>
  <c r="B9" i="7"/>
  <c r="B28" i="7" s="1"/>
  <c r="B31" i="7" s="1"/>
  <c r="M23" i="6"/>
  <c r="L23" i="6"/>
  <c r="K23" i="6"/>
  <c r="J23" i="6"/>
  <c r="I23" i="6"/>
  <c r="H23" i="6"/>
  <c r="G23" i="6"/>
  <c r="F23" i="6"/>
  <c r="E23" i="6"/>
  <c r="D23" i="6"/>
  <c r="C23" i="6"/>
  <c r="B23" i="6"/>
  <c r="M16" i="6"/>
  <c r="M26" i="6" s="1"/>
  <c r="M29" i="6" s="1"/>
  <c r="L16" i="6"/>
  <c r="L26" i="6" s="1"/>
  <c r="L29" i="6" s="1"/>
  <c r="K16" i="6"/>
  <c r="K26" i="6" s="1"/>
  <c r="K29" i="6" s="1"/>
  <c r="J16" i="6"/>
  <c r="J26" i="6" s="1"/>
  <c r="J29" i="6" s="1"/>
  <c r="I16" i="6"/>
  <c r="I26" i="6" s="1"/>
  <c r="I29" i="6" s="1"/>
  <c r="H16" i="6"/>
  <c r="H26" i="6" s="1"/>
  <c r="H29" i="6" s="1"/>
  <c r="G16" i="6"/>
  <c r="G26" i="6" s="1"/>
  <c r="G29" i="6" s="1"/>
  <c r="F16" i="6"/>
  <c r="F26" i="6" s="1"/>
  <c r="F29" i="6" s="1"/>
  <c r="E16" i="6"/>
  <c r="E26" i="6" s="1"/>
  <c r="E29" i="6" s="1"/>
  <c r="D16" i="6"/>
  <c r="D26" i="6" s="1"/>
  <c r="D29" i="6" s="1"/>
  <c r="C16" i="6"/>
  <c r="C26" i="6" s="1"/>
  <c r="C29" i="6" s="1"/>
  <c r="B16" i="6"/>
  <c r="B26" i="6" s="1"/>
  <c r="B29" i="6" s="1"/>
  <c r="M9" i="6"/>
  <c r="M28" i="6" s="1"/>
  <c r="M31" i="6" s="1"/>
  <c r="M33" i="6" s="1"/>
  <c r="L9" i="6"/>
  <c r="L28" i="6" s="1"/>
  <c r="L31" i="6" s="1"/>
  <c r="L33" i="6" s="1"/>
  <c r="K9" i="6"/>
  <c r="K28" i="6" s="1"/>
  <c r="K31" i="6" s="1"/>
  <c r="K33" i="6" s="1"/>
  <c r="J9" i="6"/>
  <c r="J28" i="6" s="1"/>
  <c r="J31" i="6" s="1"/>
  <c r="J33" i="6" s="1"/>
  <c r="I9" i="6"/>
  <c r="I28" i="6" s="1"/>
  <c r="I31" i="6" s="1"/>
  <c r="I33" i="6" s="1"/>
  <c r="H9" i="6"/>
  <c r="H28" i="6" s="1"/>
  <c r="H31" i="6" s="1"/>
  <c r="H33" i="6" s="1"/>
  <c r="G9" i="6"/>
  <c r="G28" i="6" s="1"/>
  <c r="G31" i="6" s="1"/>
  <c r="G33" i="6" s="1"/>
  <c r="F9" i="6"/>
  <c r="F28" i="6" s="1"/>
  <c r="F31" i="6" s="1"/>
  <c r="F33" i="6" s="1"/>
  <c r="E9" i="6"/>
  <c r="E28" i="6" s="1"/>
  <c r="E31" i="6" s="1"/>
  <c r="E33" i="6" s="1"/>
  <c r="D9" i="6"/>
  <c r="D28" i="6" s="1"/>
  <c r="D31" i="6" s="1"/>
  <c r="D33" i="6" s="1"/>
  <c r="C9" i="6"/>
  <c r="C28" i="6" s="1"/>
  <c r="C31" i="6" s="1"/>
  <c r="C33" i="6" s="1"/>
  <c r="B9" i="6"/>
  <c r="B28" i="6" s="1"/>
  <c r="B31" i="6" s="1"/>
  <c r="M23" i="5"/>
  <c r="L23" i="5"/>
  <c r="K23" i="5"/>
  <c r="J23" i="5"/>
  <c r="I23" i="5"/>
  <c r="H23" i="5"/>
  <c r="G23" i="5"/>
  <c r="F23" i="5"/>
  <c r="E23" i="5"/>
  <c r="D23" i="5"/>
  <c r="C23" i="5"/>
  <c r="B23" i="5"/>
  <c r="M16" i="5"/>
  <c r="M26" i="5" s="1"/>
  <c r="M29" i="5" s="1"/>
  <c r="L16" i="5"/>
  <c r="L26" i="5" s="1"/>
  <c r="L29" i="5" s="1"/>
  <c r="K16" i="5"/>
  <c r="K26" i="5" s="1"/>
  <c r="K29" i="5" s="1"/>
  <c r="J16" i="5"/>
  <c r="J26" i="5" s="1"/>
  <c r="J29" i="5" s="1"/>
  <c r="I16" i="5"/>
  <c r="I26" i="5" s="1"/>
  <c r="I29" i="5" s="1"/>
  <c r="H16" i="5"/>
  <c r="H26" i="5" s="1"/>
  <c r="H29" i="5" s="1"/>
  <c r="G16" i="5"/>
  <c r="G26" i="5" s="1"/>
  <c r="G29" i="5" s="1"/>
  <c r="F16" i="5"/>
  <c r="F26" i="5" s="1"/>
  <c r="F29" i="5" s="1"/>
  <c r="E16" i="5"/>
  <c r="E26" i="5" s="1"/>
  <c r="E29" i="5" s="1"/>
  <c r="D16" i="5"/>
  <c r="D26" i="5" s="1"/>
  <c r="D29" i="5" s="1"/>
  <c r="C16" i="5"/>
  <c r="C26" i="5" s="1"/>
  <c r="C29" i="5" s="1"/>
  <c r="B16" i="5"/>
  <c r="B26" i="5" s="1"/>
  <c r="B29" i="5" s="1"/>
  <c r="M9" i="5"/>
  <c r="M28" i="5" s="1"/>
  <c r="M31" i="5" s="1"/>
  <c r="M33" i="5" s="1"/>
  <c r="L9" i="5"/>
  <c r="L28" i="5" s="1"/>
  <c r="L31" i="5" s="1"/>
  <c r="L33" i="5" s="1"/>
  <c r="K9" i="5"/>
  <c r="K28" i="5" s="1"/>
  <c r="K31" i="5" s="1"/>
  <c r="K33" i="5" s="1"/>
  <c r="J9" i="5"/>
  <c r="J28" i="5" s="1"/>
  <c r="J31" i="5" s="1"/>
  <c r="J33" i="5" s="1"/>
  <c r="I9" i="5"/>
  <c r="I28" i="5" s="1"/>
  <c r="I31" i="5" s="1"/>
  <c r="I33" i="5" s="1"/>
  <c r="H9" i="5"/>
  <c r="H28" i="5" s="1"/>
  <c r="H31" i="5" s="1"/>
  <c r="H33" i="5" s="1"/>
  <c r="G9" i="5"/>
  <c r="G28" i="5" s="1"/>
  <c r="G31" i="5" s="1"/>
  <c r="G33" i="5" s="1"/>
  <c r="F9" i="5"/>
  <c r="F28" i="5" s="1"/>
  <c r="F31" i="5" s="1"/>
  <c r="F33" i="5" s="1"/>
  <c r="E9" i="5"/>
  <c r="E28" i="5" s="1"/>
  <c r="E31" i="5" s="1"/>
  <c r="E33" i="5" s="1"/>
  <c r="D9" i="5"/>
  <c r="D28" i="5" s="1"/>
  <c r="D31" i="5" s="1"/>
  <c r="D33" i="5" s="1"/>
  <c r="C9" i="5"/>
  <c r="C28" i="5" s="1"/>
  <c r="C31" i="5" s="1"/>
  <c r="C33" i="5" s="1"/>
  <c r="B9" i="5"/>
  <c r="B28" i="5" s="1"/>
  <c r="B31" i="5" s="1"/>
  <c r="N20" i="4"/>
  <c r="M19" i="4"/>
  <c r="L19" i="4"/>
  <c r="K19" i="4"/>
  <c r="J19" i="4"/>
  <c r="I19" i="4"/>
  <c r="H19" i="4"/>
  <c r="G19" i="4"/>
  <c r="F19" i="4"/>
  <c r="E19" i="4"/>
  <c r="D19" i="4"/>
  <c r="C19" i="4"/>
  <c r="B19" i="4"/>
  <c r="N19" i="4" s="1"/>
  <c r="N18" i="4"/>
  <c r="N17" i="4"/>
  <c r="N16" i="4"/>
  <c r="N15" i="4"/>
  <c r="N14" i="4"/>
  <c r="N13" i="4"/>
  <c r="N12" i="4"/>
  <c r="N11" i="4"/>
  <c r="N9" i="4"/>
  <c r="N8" i="4"/>
  <c r="J7" i="4"/>
  <c r="J10" i="4" s="1"/>
  <c r="J21" i="4" s="1"/>
  <c r="J23" i="4" s="1"/>
  <c r="F7" i="4"/>
  <c r="F10" i="4" s="1"/>
  <c r="F21" i="4" s="1"/>
  <c r="F23" i="4" s="1"/>
  <c r="B7" i="4"/>
  <c r="B10" i="4" s="1"/>
  <c r="M6" i="4"/>
  <c r="L6" i="4"/>
  <c r="K6" i="4"/>
  <c r="J6" i="4"/>
  <c r="I6" i="4"/>
  <c r="H6" i="4"/>
  <c r="G6" i="4"/>
  <c r="F6" i="4"/>
  <c r="E6" i="4"/>
  <c r="D6" i="4"/>
  <c r="C6" i="4"/>
  <c r="B6" i="4"/>
  <c r="N6" i="4" s="1"/>
  <c r="M5" i="4"/>
  <c r="L5" i="4"/>
  <c r="K5" i="4"/>
  <c r="J5" i="4"/>
  <c r="I5" i="4"/>
  <c r="H5" i="4"/>
  <c r="G5" i="4"/>
  <c r="F5" i="4"/>
  <c r="E5" i="4"/>
  <c r="D5" i="4"/>
  <c r="C5" i="4"/>
  <c r="B5" i="4"/>
  <c r="N5" i="4" s="1"/>
  <c r="M4" i="4"/>
  <c r="M7" i="4" s="1"/>
  <c r="M10" i="4" s="1"/>
  <c r="M21" i="4" s="1"/>
  <c r="M23" i="4" s="1"/>
  <c r="L4" i="4"/>
  <c r="L7" i="4" s="1"/>
  <c r="L10" i="4" s="1"/>
  <c r="L21" i="4" s="1"/>
  <c r="L23" i="4" s="1"/>
  <c r="K4" i="4"/>
  <c r="K7" i="4" s="1"/>
  <c r="K10" i="4" s="1"/>
  <c r="K21" i="4" s="1"/>
  <c r="K23" i="4" s="1"/>
  <c r="J4" i="4"/>
  <c r="I4" i="4"/>
  <c r="I7" i="4" s="1"/>
  <c r="I10" i="4" s="1"/>
  <c r="I21" i="4" s="1"/>
  <c r="I23" i="4" s="1"/>
  <c r="H4" i="4"/>
  <c r="H7" i="4" s="1"/>
  <c r="H10" i="4" s="1"/>
  <c r="H21" i="4" s="1"/>
  <c r="H23" i="4" s="1"/>
  <c r="G4" i="4"/>
  <c r="G7" i="4" s="1"/>
  <c r="G10" i="4" s="1"/>
  <c r="G21" i="4" s="1"/>
  <c r="G23" i="4" s="1"/>
  <c r="F4" i="4"/>
  <c r="E4" i="4"/>
  <c r="E7" i="4" s="1"/>
  <c r="E10" i="4" s="1"/>
  <c r="E21" i="4" s="1"/>
  <c r="E23" i="4" s="1"/>
  <c r="D4" i="4"/>
  <c r="D7" i="4" s="1"/>
  <c r="D10" i="4" s="1"/>
  <c r="D21" i="4" s="1"/>
  <c r="D23" i="4" s="1"/>
  <c r="C4" i="4"/>
  <c r="C7" i="4" s="1"/>
  <c r="C10" i="4" s="1"/>
  <c r="C21" i="4" s="1"/>
  <c r="C23" i="4" s="1"/>
  <c r="B4" i="4"/>
  <c r="N4" i="4" s="1"/>
  <c r="N20" i="3"/>
  <c r="M19" i="3"/>
  <c r="L19" i="3"/>
  <c r="K19" i="3"/>
  <c r="J19" i="3"/>
  <c r="I19" i="3"/>
  <c r="H19" i="3"/>
  <c r="G19" i="3"/>
  <c r="F19" i="3"/>
  <c r="E19" i="3"/>
  <c r="D19" i="3"/>
  <c r="C19" i="3"/>
  <c r="B19" i="3"/>
  <c r="N19" i="3" s="1"/>
  <c r="N18" i="3"/>
  <c r="N17" i="3"/>
  <c r="N16" i="3"/>
  <c r="N15" i="3"/>
  <c r="N14" i="3"/>
  <c r="N13" i="3"/>
  <c r="N12" i="3"/>
  <c r="N11" i="3"/>
  <c r="K10" i="3"/>
  <c r="K21" i="3" s="1"/>
  <c r="K23" i="3" s="1"/>
  <c r="G10" i="3"/>
  <c r="G21" i="3" s="1"/>
  <c r="G23" i="3" s="1"/>
  <c r="C10" i="3"/>
  <c r="C21" i="3" s="1"/>
  <c r="C23" i="3" s="1"/>
  <c r="N9" i="3"/>
  <c r="N8" i="3"/>
  <c r="K7" i="3"/>
  <c r="J7" i="3"/>
  <c r="J10" i="3" s="1"/>
  <c r="J21" i="3" s="1"/>
  <c r="J23" i="3" s="1"/>
  <c r="G7" i="3"/>
  <c r="F7" i="3"/>
  <c r="F10" i="3" s="1"/>
  <c r="F21" i="3" s="1"/>
  <c r="F23" i="3" s="1"/>
  <c r="C7" i="3"/>
  <c r="B7" i="3"/>
  <c r="B10" i="3" s="1"/>
  <c r="M6" i="3"/>
  <c r="L6" i="3"/>
  <c r="K6" i="3"/>
  <c r="J6" i="3"/>
  <c r="I6" i="3"/>
  <c r="H6" i="3"/>
  <c r="G6" i="3"/>
  <c r="F6" i="3"/>
  <c r="E6" i="3"/>
  <c r="D6" i="3"/>
  <c r="C6" i="3"/>
  <c r="B6" i="3"/>
  <c r="N6" i="3" s="1"/>
  <c r="M5" i="3"/>
  <c r="L5" i="3"/>
  <c r="K5" i="3"/>
  <c r="J5" i="3"/>
  <c r="I5" i="3"/>
  <c r="H5" i="3"/>
  <c r="G5" i="3"/>
  <c r="F5" i="3"/>
  <c r="E5" i="3"/>
  <c r="D5" i="3"/>
  <c r="C5" i="3"/>
  <c r="B5" i="3"/>
  <c r="N5" i="3" s="1"/>
  <c r="M4" i="3"/>
  <c r="M7" i="3" s="1"/>
  <c r="M10" i="3" s="1"/>
  <c r="M21" i="3" s="1"/>
  <c r="M23" i="3" s="1"/>
  <c r="L4" i="3"/>
  <c r="L7" i="3" s="1"/>
  <c r="L10" i="3" s="1"/>
  <c r="L21" i="3" s="1"/>
  <c r="L23" i="3" s="1"/>
  <c r="K4" i="3"/>
  <c r="J4" i="3"/>
  <c r="I4" i="3"/>
  <c r="I7" i="3" s="1"/>
  <c r="I10" i="3" s="1"/>
  <c r="I21" i="3" s="1"/>
  <c r="I23" i="3" s="1"/>
  <c r="H4" i="3"/>
  <c r="H7" i="3" s="1"/>
  <c r="H10" i="3" s="1"/>
  <c r="H21" i="3" s="1"/>
  <c r="H23" i="3" s="1"/>
  <c r="G4" i="3"/>
  <c r="F4" i="3"/>
  <c r="E4" i="3"/>
  <c r="E7" i="3" s="1"/>
  <c r="E10" i="3" s="1"/>
  <c r="E21" i="3" s="1"/>
  <c r="E23" i="3" s="1"/>
  <c r="D4" i="3"/>
  <c r="D7" i="3" s="1"/>
  <c r="D10" i="3" s="1"/>
  <c r="D21" i="3" s="1"/>
  <c r="D23" i="3" s="1"/>
  <c r="C4" i="3"/>
  <c r="B4" i="3"/>
  <c r="N4" i="3" s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4" i="2"/>
  <c r="C6" i="2"/>
  <c r="D6" i="2"/>
  <c r="E6" i="2"/>
  <c r="F6" i="2"/>
  <c r="G6" i="2"/>
  <c r="H6" i="2"/>
  <c r="I6" i="2"/>
  <c r="J6" i="2"/>
  <c r="K6" i="2"/>
  <c r="L6" i="2"/>
  <c r="M6" i="2"/>
  <c r="B6" i="2"/>
  <c r="C5" i="2"/>
  <c r="D5" i="2"/>
  <c r="E5" i="2"/>
  <c r="F5" i="2"/>
  <c r="G5" i="2"/>
  <c r="H5" i="2"/>
  <c r="I5" i="2"/>
  <c r="I7" i="2" s="1"/>
  <c r="I10" i="2" s="1"/>
  <c r="I21" i="2" s="1"/>
  <c r="I23" i="2" s="1"/>
  <c r="J5" i="2"/>
  <c r="K5" i="2"/>
  <c r="L5" i="2"/>
  <c r="M5" i="2"/>
  <c r="B5" i="2"/>
  <c r="B7" i="2" s="1"/>
  <c r="B10" i="2" s="1"/>
  <c r="C4" i="2"/>
  <c r="D4" i="2"/>
  <c r="E4" i="2"/>
  <c r="E7" i="2" s="1"/>
  <c r="E10" i="2" s="1"/>
  <c r="E21" i="2" s="1"/>
  <c r="E23" i="2" s="1"/>
  <c r="F4" i="2"/>
  <c r="F7" i="2" s="1"/>
  <c r="F10" i="2" s="1"/>
  <c r="G4" i="2"/>
  <c r="H4" i="2"/>
  <c r="I4" i="2"/>
  <c r="J4" i="2"/>
  <c r="J7" i="2" s="1"/>
  <c r="J10" i="2" s="1"/>
  <c r="K4" i="2"/>
  <c r="L4" i="2"/>
  <c r="M4" i="2"/>
  <c r="M7" i="2" s="1"/>
  <c r="M10" i="2" s="1"/>
  <c r="M21" i="2" s="1"/>
  <c r="M23" i="2" s="1"/>
  <c r="B4" i="2"/>
  <c r="H7" i="2"/>
  <c r="H10" i="2" s="1"/>
  <c r="L7" i="2"/>
  <c r="L10" i="2" s="1"/>
  <c r="M19" i="2"/>
  <c r="L19" i="2"/>
  <c r="K19" i="2"/>
  <c r="J19" i="2"/>
  <c r="I19" i="2"/>
  <c r="H19" i="2"/>
  <c r="G19" i="2"/>
  <c r="F19" i="2"/>
  <c r="E19" i="2"/>
  <c r="D19" i="2"/>
  <c r="C19" i="2"/>
  <c r="B19" i="2"/>
  <c r="K7" i="2"/>
  <c r="K10" i="2" s="1"/>
  <c r="D7" i="2"/>
  <c r="D10" i="2" s="1"/>
  <c r="C7" i="2"/>
  <c r="C10" i="2" s="1"/>
  <c r="B20" i="1"/>
  <c r="B15" i="1"/>
  <c r="B8" i="1"/>
  <c r="C3" i="7" l="1"/>
  <c r="B33" i="7"/>
  <c r="B11" i="7"/>
  <c r="C3" i="6"/>
  <c r="B33" i="6"/>
  <c r="B11" i="6"/>
  <c r="B33" i="5"/>
  <c r="C3" i="5"/>
  <c r="B11" i="5"/>
  <c r="N10" i="4"/>
  <c r="B21" i="4"/>
  <c r="N7" i="4"/>
  <c r="N10" i="3"/>
  <c r="B21" i="3"/>
  <c r="N7" i="3"/>
  <c r="G7" i="2"/>
  <c r="G10" i="2" s="1"/>
  <c r="J21" i="2"/>
  <c r="J23" i="2" s="1"/>
  <c r="F21" i="2"/>
  <c r="F23" i="2" s="1"/>
  <c r="C21" i="2"/>
  <c r="C23" i="2" s="1"/>
  <c r="D21" i="2"/>
  <c r="D23" i="2" s="1"/>
  <c r="H21" i="2"/>
  <c r="H23" i="2" s="1"/>
  <c r="L21" i="2"/>
  <c r="L23" i="2" s="1"/>
  <c r="G21" i="2"/>
  <c r="G23" i="2" s="1"/>
  <c r="K21" i="2"/>
  <c r="K23" i="2" s="1"/>
  <c r="B21" i="2"/>
  <c r="B23" i="2" s="1"/>
  <c r="N23" i="2" l="1"/>
  <c r="C11" i="7"/>
  <c r="D3" i="7"/>
  <c r="D3" i="6"/>
  <c r="C11" i="6"/>
  <c r="D3" i="5"/>
  <c r="C11" i="5"/>
  <c r="B23" i="4"/>
  <c r="N23" i="4" s="1"/>
  <c r="N21" i="4"/>
  <c r="B23" i="3"/>
  <c r="N23" i="3" s="1"/>
  <c r="N21" i="3"/>
  <c r="E3" i="7" l="1"/>
  <c r="D11" i="7"/>
  <c r="E3" i="6"/>
  <c r="D11" i="6"/>
  <c r="E3" i="5"/>
  <c r="D11" i="5"/>
  <c r="E11" i="7" l="1"/>
  <c r="F3" i="7"/>
  <c r="E11" i="6"/>
  <c r="F3" i="6"/>
  <c r="E11" i="5"/>
  <c r="F3" i="5"/>
  <c r="G3" i="7" l="1"/>
  <c r="F11" i="7"/>
  <c r="F11" i="6"/>
  <c r="G3" i="6"/>
  <c r="G3" i="5"/>
  <c r="F11" i="5"/>
  <c r="H3" i="7" l="1"/>
  <c r="G11" i="7"/>
  <c r="G11" i="6"/>
  <c r="H3" i="6"/>
  <c r="H3" i="5"/>
  <c r="G11" i="5"/>
  <c r="I3" i="7" l="1"/>
  <c r="H11" i="7"/>
  <c r="I3" i="6"/>
  <c r="H11" i="6"/>
  <c r="I3" i="5"/>
  <c r="H11" i="5"/>
  <c r="I11" i="7" l="1"/>
  <c r="J3" i="7"/>
  <c r="I11" i="6"/>
  <c r="J3" i="6"/>
  <c r="I11" i="5"/>
  <c r="J3" i="5"/>
  <c r="K3" i="7" l="1"/>
  <c r="J11" i="7"/>
  <c r="K3" i="6"/>
  <c r="J11" i="6"/>
  <c r="K3" i="5"/>
  <c r="J11" i="5"/>
  <c r="K11" i="7" l="1"/>
  <c r="L3" i="7"/>
  <c r="L3" i="6"/>
  <c r="K11" i="6"/>
  <c r="L3" i="5"/>
  <c r="K11" i="5"/>
  <c r="M3" i="7" l="1"/>
  <c r="M11" i="7" s="1"/>
  <c r="L11" i="7"/>
  <c r="M3" i="6"/>
  <c r="M11" i="6" s="1"/>
  <c r="L11" i="6"/>
  <c r="M3" i="5"/>
  <c r="M11" i="5" s="1"/>
  <c r="L11" i="5"/>
</calcChain>
</file>

<file path=xl/sharedStrings.xml><?xml version="1.0" encoding="utf-8"?>
<sst xmlns="http://schemas.openxmlformats.org/spreadsheetml/2006/main" count="310" uniqueCount="108">
  <si>
    <t xml:space="preserve">Start Up Costs </t>
  </si>
  <si>
    <t xml:space="preserve">Past Purchases Items Already Bought for the Business </t>
  </si>
  <si>
    <t xml:space="preserve">Item Description </t>
  </si>
  <si>
    <t xml:space="preserve">Cost </t>
  </si>
  <si>
    <t>chair</t>
  </si>
  <si>
    <t xml:space="preserve">Total Cost </t>
  </si>
  <si>
    <t xml:space="preserve">Start up costs </t>
  </si>
  <si>
    <t>Counter</t>
  </si>
  <si>
    <t>building</t>
  </si>
  <si>
    <t>Capital</t>
  </si>
  <si>
    <t xml:space="preserve">Total Start Up Costs </t>
  </si>
  <si>
    <t xml:space="preserve">Funding Sources </t>
  </si>
  <si>
    <t xml:space="preserve">Owner Contributions </t>
  </si>
  <si>
    <t>Loan A</t>
  </si>
  <si>
    <t>Total funding source</t>
  </si>
  <si>
    <t>nail kit</t>
  </si>
  <si>
    <t>nailpaints design kit</t>
  </si>
  <si>
    <t>lights</t>
  </si>
  <si>
    <t xml:space="preserve">Products ( moisturizer, steamer,massager etc) </t>
  </si>
  <si>
    <t>Income Statement Year2025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</si>
  <si>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</si>
  <si>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</si>
  <si>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</si>
  <si>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</si>
  <si>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</si>
  <si>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</si>
  <si>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</si>
  <si>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</si>
  <si>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</si>
  <si>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</si>
  <si>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</si>
  <si>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</si>
  <si>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</si>
  <si>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Revenue </t>
  </si>
  <si>
    <t xml:space="preserve">Total Revenue </t>
  </si>
  <si>
    <t>COGS</t>
  </si>
  <si>
    <t xml:space="preserve">Gross Profit </t>
  </si>
  <si>
    <t xml:space="preserve">Operating </t>
  </si>
  <si>
    <t>Wages</t>
  </si>
  <si>
    <t>Legal Fees</t>
  </si>
  <si>
    <t xml:space="preserve">Advertising </t>
  </si>
  <si>
    <t>Supplies</t>
  </si>
  <si>
    <t xml:space="preserve">Add expenses as you go below by inserting rows </t>
  </si>
  <si>
    <t xml:space="preserve">Total Expenses </t>
  </si>
  <si>
    <t>Net Income Before Tax</t>
  </si>
  <si>
    <t xml:space="preserve">Estimated Income Tax % </t>
  </si>
  <si>
    <t>Net Profit After Tax</t>
  </si>
  <si>
    <t>manicure</t>
  </si>
  <si>
    <t>extension</t>
  </si>
  <si>
    <t>manicure $</t>
  </si>
  <si>
    <t>extension$</t>
  </si>
  <si>
    <t>service</t>
  </si>
  <si>
    <t>price</t>
  </si>
  <si>
    <t>no of customers</t>
  </si>
  <si>
    <t>Gel nails</t>
  </si>
  <si>
    <t>gel nails</t>
  </si>
  <si>
    <t>No of days</t>
  </si>
  <si>
    <t>Income Statement Year2027</t>
  </si>
  <si>
    <t>Income Statement Year2026</t>
  </si>
  <si>
    <t>Cash Flow Year 2025</t>
  </si>
  <si>
    <t>Cash on Hand (beginnning of the month)</t>
  </si>
  <si>
    <t>Cash In</t>
  </si>
  <si>
    <t>Cash Sales</t>
  </si>
  <si>
    <t>Accounts Receivable</t>
  </si>
  <si>
    <t xml:space="preserve">Total Cash In </t>
  </si>
  <si>
    <t>Total Cash Available Before Cash Outlays</t>
  </si>
  <si>
    <t>Cash Out</t>
  </si>
  <si>
    <t xml:space="preserve">Subtotal Cash Out </t>
  </si>
  <si>
    <t xml:space="preserve">Operating Expenses </t>
  </si>
  <si>
    <t xml:space="preserve">Salaries and Wages </t>
  </si>
  <si>
    <t>Rent</t>
  </si>
  <si>
    <t xml:space="preserve">Office Supplies etc. </t>
  </si>
  <si>
    <t>Subtotal Operating expenses</t>
  </si>
  <si>
    <t xml:space="preserve">Total Cash Out </t>
  </si>
  <si>
    <t>Total Cash Inlays</t>
  </si>
  <si>
    <t>Total Cash Outlays</t>
  </si>
  <si>
    <t xml:space="preserve">Net Changes in Cash </t>
  </si>
  <si>
    <t>Retained Earnings</t>
  </si>
  <si>
    <t xml:space="preserve">Ending Cash Balance </t>
  </si>
  <si>
    <t>Cash Flow Year 2027</t>
  </si>
  <si>
    <t>Cash Flow Year 2026</t>
  </si>
  <si>
    <t>Balance Sheet Year 2025</t>
  </si>
  <si>
    <t>Current Assets</t>
  </si>
  <si>
    <t>Amount</t>
  </si>
  <si>
    <t>Cash</t>
  </si>
  <si>
    <t>Receivables</t>
  </si>
  <si>
    <t>Inventory</t>
  </si>
  <si>
    <t>Total current assets</t>
  </si>
  <si>
    <t>Fixed assets-</t>
  </si>
  <si>
    <t>land/ building</t>
  </si>
  <si>
    <t>furniture and fixture</t>
  </si>
  <si>
    <t>Equipment</t>
  </si>
  <si>
    <t>Total Fixed Asset</t>
  </si>
  <si>
    <t>Total Assets</t>
  </si>
  <si>
    <t>Liabilties</t>
  </si>
  <si>
    <t>Current liabilties</t>
  </si>
  <si>
    <t>Notes payable</t>
  </si>
  <si>
    <t>Accounts payable</t>
  </si>
  <si>
    <t>Short -term loans</t>
  </si>
  <si>
    <t>Total current liability</t>
  </si>
  <si>
    <t>fixed liability</t>
  </si>
  <si>
    <t xml:space="preserve">Total liability </t>
  </si>
  <si>
    <t>Net profit in the year 2025</t>
  </si>
  <si>
    <t>Retained earnings</t>
  </si>
  <si>
    <t>total liability +equity</t>
  </si>
  <si>
    <t>k.gurleen capital</t>
  </si>
  <si>
    <t>balance sheet 2027</t>
  </si>
  <si>
    <t>Balance Sheet Year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</si>
</sst>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i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6" fontId="0" fillId="0" borderId="0" xfId="0" applyNumberFormat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9" fontId="0" fillId="0" borderId="0" xfId="0" applyNumberFormat="1"/>
    <xf numFmtId="8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4CBA8-5101-42A2-AB8A-17D6F0696EB7}">
  <dimension ref="A1:C20"/>
  <sheetViews>
    <sheetView workbookViewId="0">
      <selection activeCell="B7" sqref="B7"/>
    </sheetView>
  </sheetViews>
  <sheetFormatPr defaultRowHeight="15" x14ac:dyDescent="0.25"/>
  <cols>
    <col min="1" max="1" width="22.85546875" customWidth="1"/>
    <col min="2" max="2" width="24.85546875" customWidth="1"/>
    <col min="3" max="3" width="20.7109375" customWidth="1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2" t="s">
        <v>1</v>
      </c>
      <c r="B2" s="2"/>
      <c r="C2" s="2"/>
    </row>
    <row r="3" spans="1:3" ht="15.75" x14ac:dyDescent="0.25">
      <c r="A3" s="3" t="s">
        <v>2</v>
      </c>
      <c r="B3" s="3" t="s">
        <v>3</v>
      </c>
    </row>
    <row r="4" spans="1:3" x14ac:dyDescent="0.25">
      <c r="A4" t="s">
        <v>15</v>
      </c>
      <c r="B4">
        <v>150</v>
      </c>
    </row>
    <row r="5" spans="1:3" x14ac:dyDescent="0.25">
      <c r="A5" t="s">
        <v>16</v>
      </c>
      <c r="B5">
        <v>200</v>
      </c>
    </row>
    <row r="6" spans="1:3" x14ac:dyDescent="0.25">
      <c r="A6" t="s">
        <v>17</v>
      </c>
      <c r="B6">
        <v>100</v>
      </c>
    </row>
    <row r="7" spans="1:3" x14ac:dyDescent="0.25">
      <c r="A7" t="s">
        <v>4</v>
      </c>
      <c r="B7">
        <v>60</v>
      </c>
    </row>
    <row r="8" spans="1:3" x14ac:dyDescent="0.25">
      <c r="A8" s="4" t="s">
        <v>5</v>
      </c>
      <c r="B8" s="4">
        <f>SUM(B4:B7)</f>
        <v>510</v>
      </c>
    </row>
    <row r="10" spans="1:3" ht="15.75" x14ac:dyDescent="0.25">
      <c r="A10" s="1" t="s">
        <v>6</v>
      </c>
      <c r="B10" s="1"/>
    </row>
    <row r="11" spans="1:3" x14ac:dyDescent="0.25">
      <c r="A11" t="s">
        <v>7</v>
      </c>
      <c r="B11">
        <v>200</v>
      </c>
    </row>
    <row r="12" spans="1:3" x14ac:dyDescent="0.25">
      <c r="A12" t="s">
        <v>18</v>
      </c>
      <c r="B12">
        <v>800</v>
      </c>
    </row>
    <row r="13" spans="1:3" x14ac:dyDescent="0.25">
      <c r="A13" t="s">
        <v>8</v>
      </c>
      <c r="B13">
        <v>900</v>
      </c>
    </row>
    <row r="14" spans="1:3" x14ac:dyDescent="0.25">
      <c r="A14" t="s">
        <v>9</v>
      </c>
      <c r="B14">
        <v>1000</v>
      </c>
    </row>
    <row r="15" spans="1:3" ht="15.75" x14ac:dyDescent="0.25">
      <c r="A15" s="5" t="s">
        <v>10</v>
      </c>
      <c r="B15" s="4">
        <f>SUM(B11:B14)</f>
        <v>2900</v>
      </c>
    </row>
    <row r="16" spans="1:3" ht="15.75" x14ac:dyDescent="0.25">
      <c r="A16" s="6"/>
    </row>
    <row r="17" spans="1:2" ht="15.75" x14ac:dyDescent="0.25">
      <c r="A17" s="1" t="s">
        <v>11</v>
      </c>
      <c r="B17" s="1"/>
    </row>
    <row r="18" spans="1:2" x14ac:dyDescent="0.25">
      <c r="A18" t="s">
        <v>12</v>
      </c>
      <c r="B18">
        <v>8000</v>
      </c>
    </row>
    <row r="19" spans="1:2" ht="15.75" x14ac:dyDescent="0.25">
      <c r="A19" s="6" t="s">
        <v>13</v>
      </c>
      <c r="B19">
        <v>12000</v>
      </c>
    </row>
    <row r="20" spans="1:2" ht="15.75" x14ac:dyDescent="0.25">
      <c r="A20" s="5" t="s">
        <v>14</v>
      </c>
      <c r="B20" s="4">
        <f>SUM(B18:B19)</f>
        <v>20000</v>
      </c>
    </row>
  </sheetData>
  <mergeCells count="4">
    <mergeCell ref="A1:C1"/>
    <mergeCell ref="A2:C2"/>
    <mergeCell ref="A10:B10"/>
    <mergeCell ref="A17:B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2AC4A-1F88-4715-A6D0-C87D827D6294}">
  <dimension ref="A1:C27"/>
  <sheetViews>
    <sheetView tabSelected="1" workbookViewId="0">
      <selection sqref="A1:C1"/>
    </sheetView>
  </sheetViews>
  <sheetFormatPr defaultRowHeight="15" x14ac:dyDescent="0.25"/>
  <cols>
    <col min="1" max="1" width="24.42578125" customWidth="1"/>
    <col min="2" max="5" width="20.28515625" customWidth="1"/>
  </cols>
  <sheetData>
    <row r="1" spans="1:3" ht="15.75" x14ac:dyDescent="0.25">
      <c r="A1" s="15" t="s">
        <v>106</v>
      </c>
      <c r="B1" s="15"/>
      <c r="C1" s="15"/>
    </row>
    <row r="2" spans="1:3" ht="15.75" x14ac:dyDescent="0.25">
      <c r="A2" s="5" t="s">
        <v>82</v>
      </c>
      <c r="B2" s="5" t="s">
        <v>83</v>
      </c>
      <c r="C2" s="5" t="s">
        <v>83</v>
      </c>
    </row>
    <row r="3" spans="1:3" x14ac:dyDescent="0.25">
      <c r="A3" s="4" t="s">
        <v>84</v>
      </c>
      <c r="B3" s="4">
        <v>50450</v>
      </c>
      <c r="C3" s="4"/>
    </row>
    <row r="4" spans="1:3" x14ac:dyDescent="0.25">
      <c r="A4" s="4" t="s">
        <v>85</v>
      </c>
      <c r="B4" s="4">
        <v>0</v>
      </c>
      <c r="C4" s="4"/>
    </row>
    <row r="5" spans="1:3" x14ac:dyDescent="0.25">
      <c r="A5" s="4" t="s">
        <v>86</v>
      </c>
      <c r="B5" s="4">
        <v>4800</v>
      </c>
      <c r="C5" s="4"/>
    </row>
    <row r="6" spans="1:3" ht="15.75" x14ac:dyDescent="0.25">
      <c r="A6" s="5" t="s">
        <v>87</v>
      </c>
      <c r="B6" s="4"/>
      <c r="C6" s="4">
        <f>SUM(B3:B5)</f>
        <v>55250</v>
      </c>
    </row>
    <row r="7" spans="1:3" x14ac:dyDescent="0.25">
      <c r="A7" s="4"/>
      <c r="B7" s="4"/>
      <c r="C7" s="4"/>
    </row>
    <row r="8" spans="1:3" ht="15.75" x14ac:dyDescent="0.25">
      <c r="A8" s="5" t="s">
        <v>88</v>
      </c>
      <c r="B8" s="4"/>
      <c r="C8" s="4"/>
    </row>
    <row r="9" spans="1:3" x14ac:dyDescent="0.25">
      <c r="A9" s="4" t="s">
        <v>89</v>
      </c>
      <c r="B9" s="4">
        <v>0</v>
      </c>
      <c r="C9" s="4"/>
    </row>
    <row r="10" spans="1:3" x14ac:dyDescent="0.25">
      <c r="A10" s="4" t="s">
        <v>90</v>
      </c>
      <c r="B10" s="4">
        <v>360</v>
      </c>
      <c r="C10" s="4"/>
    </row>
    <row r="11" spans="1:3" x14ac:dyDescent="0.25">
      <c r="A11" s="4" t="s">
        <v>91</v>
      </c>
      <c r="B11" s="4">
        <v>800</v>
      </c>
      <c r="C11" s="4"/>
    </row>
    <row r="12" spans="1:3" ht="15.75" x14ac:dyDescent="0.25">
      <c r="A12" s="5" t="s">
        <v>92</v>
      </c>
      <c r="B12" s="4"/>
      <c r="C12" s="4">
        <f>B10+B11</f>
        <v>1160</v>
      </c>
    </row>
    <row r="13" spans="1:3" ht="15.75" x14ac:dyDescent="0.25">
      <c r="A13" s="16" t="s">
        <v>93</v>
      </c>
      <c r="B13" s="17"/>
      <c r="C13" s="17">
        <f>SUM(C6+C12)</f>
        <v>56410</v>
      </c>
    </row>
    <row r="14" spans="1:3" x14ac:dyDescent="0.25">
      <c r="A14" s="4"/>
      <c r="B14" s="4"/>
      <c r="C14" s="4"/>
    </row>
    <row r="15" spans="1:3" ht="15.75" x14ac:dyDescent="0.25">
      <c r="A15" s="5" t="s">
        <v>94</v>
      </c>
      <c r="B15" s="4"/>
      <c r="C15" s="4"/>
    </row>
    <row r="16" spans="1:3" x14ac:dyDescent="0.25">
      <c r="A16" s="4" t="s">
        <v>95</v>
      </c>
      <c r="B16" s="4">
        <v>0</v>
      </c>
      <c r="C16" s="4"/>
    </row>
    <row r="17" spans="1:3" x14ac:dyDescent="0.25">
      <c r="A17" s="4" t="s">
        <v>96</v>
      </c>
      <c r="B17" s="4">
        <v>0</v>
      </c>
      <c r="C17" s="4"/>
    </row>
    <row r="18" spans="1:3" x14ac:dyDescent="0.25">
      <c r="A18" s="4" t="s">
        <v>97</v>
      </c>
      <c r="B18" s="4">
        <v>0</v>
      </c>
      <c r="C18" s="4"/>
    </row>
    <row r="19" spans="1:3" x14ac:dyDescent="0.25">
      <c r="A19" s="4" t="s">
        <v>98</v>
      </c>
      <c r="B19" s="4">
        <v>0</v>
      </c>
      <c r="C19" s="4"/>
    </row>
    <row r="20" spans="1:3" ht="15.75" x14ac:dyDescent="0.25">
      <c r="A20" s="5" t="s">
        <v>99</v>
      </c>
      <c r="B20" s="4"/>
      <c r="C20" s="4">
        <f>SUM(B16:B19)</f>
        <v>0</v>
      </c>
    </row>
    <row r="21" spans="1:3" x14ac:dyDescent="0.25">
      <c r="A21" s="4"/>
      <c r="B21" s="4"/>
      <c r="C21" s="4"/>
    </row>
    <row r="22" spans="1:3" ht="15.75" x14ac:dyDescent="0.25">
      <c r="A22" s="5" t="s">
        <v>100</v>
      </c>
      <c r="B22" s="4"/>
      <c r="C22" s="4">
        <v>12000</v>
      </c>
    </row>
    <row r="23" spans="1:3" ht="15.75" x14ac:dyDescent="0.25">
      <c r="A23" s="16" t="s">
        <v>101</v>
      </c>
      <c r="B23" s="17"/>
      <c r="C23" s="17">
        <f>SUM(C20+C22)</f>
        <v>12000</v>
      </c>
    </row>
    <row r="24" spans="1:3" ht="15.75" x14ac:dyDescent="0.25">
      <c r="A24" s="5" t="s">
        <v>105</v>
      </c>
      <c r="B24" s="4"/>
      <c r="C24" s="4">
        <v>8000</v>
      </c>
    </row>
    <row r="25" spans="1:3" ht="15.75" x14ac:dyDescent="0.25">
      <c r="A25" s="5" t="s">
        <v>102</v>
      </c>
      <c r="B25" s="4"/>
      <c r="C25" s="12">
        <v>30753</v>
      </c>
    </row>
    <row r="26" spans="1:3" ht="15.75" x14ac:dyDescent="0.25">
      <c r="A26" s="5" t="s">
        <v>103</v>
      </c>
      <c r="B26" s="4"/>
      <c r="C26" s="4">
        <v>4900</v>
      </c>
    </row>
    <row r="27" spans="1:3" ht="15.75" x14ac:dyDescent="0.25">
      <c r="A27" s="16" t="s">
        <v>104</v>
      </c>
      <c r="B27" s="17"/>
      <c r="C27" s="17">
        <f>SUM(C23:C26)</f>
        <v>55653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830C-D7F1-416D-997B-6F319CE32AB1}">
  <dimension ref="A1:Q23"/>
  <sheetViews>
    <sheetView topLeftCell="A6" workbookViewId="0">
      <selection activeCell="N10" sqref="N10"/>
    </sheetView>
  </sheetViews>
  <sheetFormatPr defaultRowHeight="15" x14ac:dyDescent="0.25"/>
  <cols>
    <col min="1" max="1" width="24.140625" customWidth="1"/>
    <col min="14" max="14" width="15.140625" customWidth="1"/>
    <col min="16" max="16" width="14.42578125" customWidth="1"/>
  </cols>
  <sheetData>
    <row r="1" spans="1:17" x14ac:dyDescent="0.25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7" x14ac:dyDescent="0.25"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P2" s="4" t="s">
        <v>51</v>
      </c>
      <c r="Q2" s="4" t="s">
        <v>52</v>
      </c>
    </row>
    <row r="3" spans="1:17" ht="15.75" x14ac:dyDescent="0.25">
      <c r="A3" s="6" t="s">
        <v>33</v>
      </c>
      <c r="P3" s="4" t="s">
        <v>49</v>
      </c>
      <c r="Q3" s="4">
        <v>70</v>
      </c>
    </row>
    <row r="4" spans="1:17" x14ac:dyDescent="0.25">
      <c r="A4" t="s">
        <v>47</v>
      </c>
      <c r="B4" s="8">
        <f>$Q$3*$Q$6*$Q$7</f>
        <v>2100</v>
      </c>
      <c r="C4" s="8">
        <f t="shared" ref="C4:N4" si="0">$Q$3*$Q$6*$Q$7</f>
        <v>2100</v>
      </c>
      <c r="D4" s="8">
        <f t="shared" si="0"/>
        <v>2100</v>
      </c>
      <c r="E4" s="8">
        <f t="shared" si="0"/>
        <v>2100</v>
      </c>
      <c r="F4" s="8">
        <f t="shared" si="0"/>
        <v>2100</v>
      </c>
      <c r="G4" s="8">
        <f t="shared" si="0"/>
        <v>2100</v>
      </c>
      <c r="H4" s="8">
        <f t="shared" si="0"/>
        <v>2100</v>
      </c>
      <c r="I4" s="8">
        <f t="shared" si="0"/>
        <v>2100</v>
      </c>
      <c r="J4" s="8">
        <f t="shared" si="0"/>
        <v>2100</v>
      </c>
      <c r="K4" s="8">
        <f t="shared" si="0"/>
        <v>2100</v>
      </c>
      <c r="L4" s="8">
        <f t="shared" si="0"/>
        <v>2100</v>
      </c>
      <c r="M4" s="8">
        <f t="shared" si="0"/>
        <v>2100</v>
      </c>
      <c r="N4" s="8">
        <f>SUM(B4:M4)</f>
        <v>25200</v>
      </c>
      <c r="P4" s="4" t="s">
        <v>50</v>
      </c>
      <c r="Q4" s="4">
        <v>75</v>
      </c>
    </row>
    <row r="5" spans="1:17" x14ac:dyDescent="0.25">
      <c r="A5" t="s">
        <v>48</v>
      </c>
      <c r="B5" s="8">
        <f>$Q$4*$Q$6*$Q$7</f>
        <v>2250</v>
      </c>
      <c r="C5" s="8">
        <f t="shared" ref="C5:M5" si="1">$Q$4*$Q$6*$Q$7</f>
        <v>2250</v>
      </c>
      <c r="D5" s="8">
        <f t="shared" si="1"/>
        <v>2250</v>
      </c>
      <c r="E5" s="8">
        <f t="shared" si="1"/>
        <v>2250</v>
      </c>
      <c r="F5" s="8">
        <f t="shared" si="1"/>
        <v>2250</v>
      </c>
      <c r="G5" s="8">
        <f t="shared" si="1"/>
        <v>2250</v>
      </c>
      <c r="H5" s="8">
        <f t="shared" si="1"/>
        <v>2250</v>
      </c>
      <c r="I5" s="8">
        <f t="shared" si="1"/>
        <v>2250</v>
      </c>
      <c r="J5" s="8">
        <f t="shared" si="1"/>
        <v>2250</v>
      </c>
      <c r="K5" s="8">
        <f t="shared" si="1"/>
        <v>2250</v>
      </c>
      <c r="L5" s="8">
        <f t="shared" si="1"/>
        <v>2250</v>
      </c>
      <c r="M5" s="8">
        <f t="shared" si="1"/>
        <v>2250</v>
      </c>
      <c r="N5" s="8">
        <f t="shared" ref="N5:N23" si="2">SUM(B5:M5)</f>
        <v>27000</v>
      </c>
      <c r="P5" s="4" t="s">
        <v>55</v>
      </c>
      <c r="Q5" s="4">
        <v>85</v>
      </c>
    </row>
    <row r="6" spans="1:17" x14ac:dyDescent="0.25">
      <c r="A6" t="s">
        <v>54</v>
      </c>
      <c r="B6" s="8">
        <f>$Q$5*$Q$6*$Q$7</f>
        <v>2550</v>
      </c>
      <c r="C6" s="8">
        <f t="shared" ref="C6:N6" si="3">$Q$5*$Q$6*$Q$7</f>
        <v>2550</v>
      </c>
      <c r="D6" s="8">
        <f t="shared" si="3"/>
        <v>2550</v>
      </c>
      <c r="E6" s="8">
        <f t="shared" si="3"/>
        <v>2550</v>
      </c>
      <c r="F6" s="8">
        <f t="shared" si="3"/>
        <v>2550</v>
      </c>
      <c r="G6" s="8">
        <f t="shared" si="3"/>
        <v>2550</v>
      </c>
      <c r="H6" s="8">
        <f t="shared" si="3"/>
        <v>2550</v>
      </c>
      <c r="I6" s="8">
        <f t="shared" si="3"/>
        <v>2550</v>
      </c>
      <c r="J6" s="8">
        <f t="shared" si="3"/>
        <v>2550</v>
      </c>
      <c r="K6" s="8">
        <f t="shared" si="3"/>
        <v>2550</v>
      </c>
      <c r="L6" s="8">
        <f t="shared" si="3"/>
        <v>2550</v>
      </c>
      <c r="M6" s="8">
        <f t="shared" si="3"/>
        <v>2550</v>
      </c>
      <c r="N6" s="8">
        <f t="shared" si="2"/>
        <v>30600</v>
      </c>
      <c r="P6" s="4" t="s">
        <v>53</v>
      </c>
      <c r="Q6" s="4">
        <v>10</v>
      </c>
    </row>
    <row r="7" spans="1:17" ht="15.75" x14ac:dyDescent="0.25">
      <c r="A7" s="6" t="s">
        <v>34</v>
      </c>
      <c r="B7" s="8">
        <f>SUM(B4:B5)</f>
        <v>4350</v>
      </c>
      <c r="C7" s="8">
        <f>SUM(C4:C5)</f>
        <v>4350</v>
      </c>
      <c r="D7" s="8">
        <f>SUM(D4:D5)</f>
        <v>4350</v>
      </c>
      <c r="E7" s="8">
        <f>SUM(E4:E5)</f>
        <v>4350</v>
      </c>
      <c r="F7" s="8">
        <f>SUM(F4:F5)</f>
        <v>4350</v>
      </c>
      <c r="G7" s="8">
        <f>SUM(G4:G5)</f>
        <v>4350</v>
      </c>
      <c r="H7" s="8">
        <f>SUM(H4:H5)</f>
        <v>4350</v>
      </c>
      <c r="I7" s="8">
        <f>SUM(I4:I5)</f>
        <v>4350</v>
      </c>
      <c r="J7" s="8">
        <f>SUM(J4:J5)</f>
        <v>4350</v>
      </c>
      <c r="K7" s="8">
        <f>SUM(K4:K5)</f>
        <v>4350</v>
      </c>
      <c r="L7" s="8">
        <f>SUM(L4:L5)</f>
        <v>4350</v>
      </c>
      <c r="M7" s="8">
        <f>SUM(M4:M5)</f>
        <v>4350</v>
      </c>
      <c r="N7" s="8">
        <f t="shared" si="2"/>
        <v>52200</v>
      </c>
      <c r="P7" s="4" t="s">
        <v>56</v>
      </c>
      <c r="Q7" s="4">
        <v>3</v>
      </c>
    </row>
    <row r="8" spans="1:17" ht="15.75" x14ac:dyDescent="0.25">
      <c r="A8" s="6" t="s">
        <v>35</v>
      </c>
      <c r="B8">
        <v>595</v>
      </c>
      <c r="C8">
        <v>595</v>
      </c>
      <c r="D8">
        <v>595</v>
      </c>
      <c r="E8">
        <v>595</v>
      </c>
      <c r="F8">
        <v>595</v>
      </c>
      <c r="G8">
        <v>595</v>
      </c>
      <c r="H8">
        <v>595</v>
      </c>
      <c r="I8">
        <v>595</v>
      </c>
      <c r="J8">
        <v>595</v>
      </c>
      <c r="K8">
        <v>595</v>
      </c>
      <c r="L8">
        <v>595</v>
      </c>
      <c r="M8">
        <v>595</v>
      </c>
      <c r="N8" s="8">
        <f t="shared" si="2"/>
        <v>7140</v>
      </c>
    </row>
    <row r="9" spans="1:17" x14ac:dyDescent="0.25">
      <c r="N9" s="8">
        <f t="shared" si="2"/>
        <v>0</v>
      </c>
    </row>
    <row r="10" spans="1:17" ht="15.75" x14ac:dyDescent="0.25">
      <c r="A10" s="6" t="s">
        <v>36</v>
      </c>
      <c r="B10" s="8">
        <f>B7-B8</f>
        <v>3755</v>
      </c>
      <c r="C10" s="8">
        <f t="shared" ref="C10:M10" si="4">C7-C8</f>
        <v>3755</v>
      </c>
      <c r="D10" s="8">
        <f t="shared" si="4"/>
        <v>3755</v>
      </c>
      <c r="E10" s="8">
        <f t="shared" si="4"/>
        <v>3755</v>
      </c>
      <c r="F10" s="8">
        <f t="shared" si="4"/>
        <v>3755</v>
      </c>
      <c r="G10" s="8">
        <f t="shared" si="4"/>
        <v>3755</v>
      </c>
      <c r="H10" s="8">
        <f t="shared" si="4"/>
        <v>3755</v>
      </c>
      <c r="I10" s="8">
        <f t="shared" si="4"/>
        <v>3755</v>
      </c>
      <c r="J10" s="8">
        <f t="shared" si="4"/>
        <v>3755</v>
      </c>
      <c r="K10" s="8">
        <f t="shared" si="4"/>
        <v>3755</v>
      </c>
      <c r="L10" s="8">
        <f t="shared" si="4"/>
        <v>3755</v>
      </c>
      <c r="M10" s="8">
        <f t="shared" si="4"/>
        <v>3755</v>
      </c>
      <c r="N10" s="8">
        <f t="shared" si="2"/>
        <v>45060</v>
      </c>
    </row>
    <row r="11" spans="1:17" x14ac:dyDescent="0.25">
      <c r="N11" s="8">
        <f t="shared" si="2"/>
        <v>0</v>
      </c>
    </row>
    <row r="12" spans="1:17" ht="15.75" x14ac:dyDescent="0.25">
      <c r="A12" s="6" t="s">
        <v>37</v>
      </c>
      <c r="N12" s="8">
        <f t="shared" si="2"/>
        <v>0</v>
      </c>
    </row>
    <row r="13" spans="1:17" x14ac:dyDescent="0.25">
      <c r="A13" t="s">
        <v>38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 s="8">
        <f t="shared" si="2"/>
        <v>0</v>
      </c>
    </row>
    <row r="14" spans="1:17" x14ac:dyDescent="0.25">
      <c r="A14" t="s">
        <v>39</v>
      </c>
      <c r="B14">
        <v>90</v>
      </c>
      <c r="C14">
        <v>90</v>
      </c>
      <c r="D14">
        <v>90</v>
      </c>
      <c r="E14">
        <v>90</v>
      </c>
      <c r="F14">
        <v>90</v>
      </c>
      <c r="G14">
        <v>90</v>
      </c>
      <c r="H14">
        <v>90</v>
      </c>
      <c r="I14">
        <v>90</v>
      </c>
      <c r="J14">
        <v>90</v>
      </c>
      <c r="K14">
        <v>90</v>
      </c>
      <c r="L14">
        <v>90</v>
      </c>
      <c r="M14">
        <v>90</v>
      </c>
      <c r="N14" s="8">
        <f t="shared" si="2"/>
        <v>1080</v>
      </c>
    </row>
    <row r="15" spans="1:17" x14ac:dyDescent="0.25">
      <c r="A15" t="s">
        <v>40</v>
      </c>
      <c r="B15">
        <v>250</v>
      </c>
      <c r="C15">
        <v>250</v>
      </c>
      <c r="D15">
        <v>250</v>
      </c>
      <c r="E15">
        <v>250</v>
      </c>
      <c r="F15">
        <v>250</v>
      </c>
      <c r="G15">
        <v>250</v>
      </c>
      <c r="H15">
        <v>250</v>
      </c>
      <c r="I15">
        <v>250</v>
      </c>
      <c r="J15">
        <v>250</v>
      </c>
      <c r="K15">
        <v>250</v>
      </c>
      <c r="L15">
        <v>250</v>
      </c>
      <c r="M15">
        <v>250</v>
      </c>
      <c r="N15" s="8">
        <f t="shared" si="2"/>
        <v>3000</v>
      </c>
    </row>
    <row r="16" spans="1:17" x14ac:dyDescent="0.25">
      <c r="A16" t="s">
        <v>41</v>
      </c>
      <c r="B16">
        <v>400</v>
      </c>
      <c r="C16">
        <v>400</v>
      </c>
      <c r="D16">
        <v>400</v>
      </c>
      <c r="E16">
        <v>400</v>
      </c>
      <c r="F16">
        <v>400</v>
      </c>
      <c r="G16">
        <v>400</v>
      </c>
      <c r="H16">
        <v>400</v>
      </c>
      <c r="I16">
        <v>400</v>
      </c>
      <c r="J16">
        <v>400</v>
      </c>
      <c r="K16">
        <v>400</v>
      </c>
      <c r="L16">
        <v>400</v>
      </c>
      <c r="M16">
        <v>400</v>
      </c>
      <c r="N16" s="8">
        <f t="shared" si="2"/>
        <v>4800</v>
      </c>
    </row>
    <row r="17" spans="1:14" x14ac:dyDescent="0.25">
      <c r="A17" s="9" t="s">
        <v>42</v>
      </c>
      <c r="B17" s="9"/>
      <c r="C17" s="9"/>
      <c r="N17" s="8">
        <f t="shared" si="2"/>
        <v>0</v>
      </c>
    </row>
    <row r="18" spans="1:14" x14ac:dyDescent="0.25">
      <c r="A18" s="10"/>
      <c r="N18" s="8">
        <f t="shared" si="2"/>
        <v>0</v>
      </c>
    </row>
    <row r="19" spans="1:14" ht="15.75" x14ac:dyDescent="0.25">
      <c r="A19" s="6" t="s">
        <v>43</v>
      </c>
      <c r="B19">
        <f>SUM(B13:B16)</f>
        <v>740</v>
      </c>
      <c r="C19">
        <f>SUM(C13:C16)</f>
        <v>740</v>
      </c>
      <c r="D19">
        <f>SUM(D13:D16)</f>
        <v>740</v>
      </c>
      <c r="E19">
        <f>SUM(E13:E16)</f>
        <v>740</v>
      </c>
      <c r="F19">
        <f>SUM(F13:F16)</f>
        <v>740</v>
      </c>
      <c r="G19">
        <f>SUM(G13:G16)</f>
        <v>740</v>
      </c>
      <c r="H19">
        <f>SUM(H13:H16)</f>
        <v>740</v>
      </c>
      <c r="I19">
        <f>SUM(I13:I16)</f>
        <v>740</v>
      </c>
      <c r="J19">
        <f>SUM(J13:J16)</f>
        <v>740</v>
      </c>
      <c r="K19">
        <f>SUM(K13:K16)</f>
        <v>740</v>
      </c>
      <c r="L19">
        <f>SUM(L13:L16)</f>
        <v>740</v>
      </c>
      <c r="M19">
        <f>SUM(M13:M16)</f>
        <v>740</v>
      </c>
      <c r="N19" s="8">
        <f t="shared" si="2"/>
        <v>8880</v>
      </c>
    </row>
    <row r="20" spans="1:14" ht="15.75" x14ac:dyDescent="0.25">
      <c r="A20" s="6"/>
      <c r="N20" s="8">
        <f t="shared" si="2"/>
        <v>0</v>
      </c>
    </row>
    <row r="21" spans="1:14" ht="15.75" x14ac:dyDescent="0.25">
      <c r="A21" s="6" t="s">
        <v>44</v>
      </c>
      <c r="B21" s="8">
        <f>B10-B19</f>
        <v>3015</v>
      </c>
      <c r="C21" s="8">
        <f>C10-C19</f>
        <v>3015</v>
      </c>
      <c r="D21" s="8">
        <f>D10-D19</f>
        <v>3015</v>
      </c>
      <c r="E21" s="8">
        <f>E10-E19</f>
        <v>3015</v>
      </c>
      <c r="F21" s="8">
        <f>F10-F19</f>
        <v>3015</v>
      </c>
      <c r="G21" s="8">
        <f>G10-G19</f>
        <v>3015</v>
      </c>
      <c r="H21" s="8">
        <f>H10-H19</f>
        <v>3015</v>
      </c>
      <c r="I21" s="8">
        <f>I10-I19</f>
        <v>3015</v>
      </c>
      <c r="J21" s="8">
        <f>J10-J19</f>
        <v>3015</v>
      </c>
      <c r="K21" s="8">
        <f>K10-K19</f>
        <v>3015</v>
      </c>
      <c r="L21" s="8">
        <f>L10-L19</f>
        <v>3015</v>
      </c>
      <c r="M21" s="8">
        <f>M10-M19</f>
        <v>3015</v>
      </c>
      <c r="N21" s="8">
        <f t="shared" si="2"/>
        <v>36180</v>
      </c>
    </row>
    <row r="22" spans="1:14" x14ac:dyDescent="0.25">
      <c r="A22" t="s">
        <v>45</v>
      </c>
      <c r="B22" s="11">
        <v>0.15</v>
      </c>
      <c r="C22" s="11">
        <v>0.15</v>
      </c>
      <c r="D22" s="11">
        <v>0.15</v>
      </c>
      <c r="E22" s="11">
        <v>0.15</v>
      </c>
      <c r="F22" s="11">
        <v>0.15</v>
      </c>
      <c r="G22" s="11">
        <v>0.15</v>
      </c>
      <c r="H22" s="11">
        <v>0.15</v>
      </c>
      <c r="I22" s="11">
        <v>0.15</v>
      </c>
      <c r="J22" s="11">
        <v>0.15</v>
      </c>
      <c r="K22" s="11">
        <v>0.15</v>
      </c>
      <c r="L22" s="11">
        <v>0.15</v>
      </c>
      <c r="M22" s="11">
        <v>0.15</v>
      </c>
      <c r="N22" s="8"/>
    </row>
    <row r="23" spans="1:14" ht="15.75" x14ac:dyDescent="0.25">
      <c r="A23" s="6" t="s">
        <v>46</v>
      </c>
      <c r="B23" s="12">
        <f>B21-B21*B22</f>
        <v>2562.75</v>
      </c>
      <c r="C23" s="12">
        <f t="shared" ref="C23:M23" si="5">C21-C21*C22</f>
        <v>2562.75</v>
      </c>
      <c r="D23" s="12">
        <f t="shared" si="5"/>
        <v>2562.75</v>
      </c>
      <c r="E23" s="12">
        <f t="shared" si="5"/>
        <v>2562.75</v>
      </c>
      <c r="F23" s="12">
        <f t="shared" si="5"/>
        <v>2562.75</v>
      </c>
      <c r="G23" s="12">
        <f t="shared" si="5"/>
        <v>2562.75</v>
      </c>
      <c r="H23" s="12">
        <f t="shared" si="5"/>
        <v>2562.75</v>
      </c>
      <c r="I23" s="12">
        <f t="shared" si="5"/>
        <v>2562.75</v>
      </c>
      <c r="J23" s="12">
        <f t="shared" si="5"/>
        <v>2562.75</v>
      </c>
      <c r="K23" s="12">
        <f t="shared" si="5"/>
        <v>2562.75</v>
      </c>
      <c r="L23" s="12">
        <f t="shared" si="5"/>
        <v>2562.75</v>
      </c>
      <c r="M23" s="12">
        <f t="shared" si="5"/>
        <v>2562.75</v>
      </c>
      <c r="N23" s="8">
        <f t="shared" si="2"/>
        <v>30753</v>
      </c>
    </row>
  </sheetData>
  <mergeCells count="2">
    <mergeCell ref="A1:N1"/>
    <mergeCell ref="A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CABE-94CF-4D90-A6F0-0721E0CBEF2E}">
  <dimension ref="A1:Q23"/>
  <sheetViews>
    <sheetView topLeftCell="A6" workbookViewId="0">
      <selection activeCell="B22" sqref="B22:N22"/>
    </sheetView>
  </sheetViews>
  <sheetFormatPr defaultRowHeight="15" x14ac:dyDescent="0.25"/>
  <cols>
    <col min="1" max="1" width="24.140625" customWidth="1"/>
    <col min="14" max="14" width="15.140625" customWidth="1"/>
    <col min="16" max="16" width="14.42578125" customWidth="1"/>
  </cols>
  <sheetData>
    <row r="1" spans="1:17" x14ac:dyDescent="0.25">
      <c r="A1" s="7" t="s">
        <v>58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7" x14ac:dyDescent="0.25"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P2" s="4" t="s">
        <v>51</v>
      </c>
      <c r="Q2" s="4" t="s">
        <v>52</v>
      </c>
    </row>
    <row r="3" spans="1:17" ht="15.75" x14ac:dyDescent="0.25">
      <c r="A3" s="6" t="s">
        <v>33</v>
      </c>
      <c r="P3" s="4" t="s">
        <v>49</v>
      </c>
      <c r="Q3" s="4">
        <v>70</v>
      </c>
    </row>
    <row r="4" spans="1:17" x14ac:dyDescent="0.25">
      <c r="A4" t="s">
        <v>47</v>
      </c>
      <c r="B4" s="8">
        <f>$Q$3*$Q$6*$Q$7</f>
        <v>2100</v>
      </c>
      <c r="C4" s="8">
        <f t="shared" ref="C4:N4" si="0">$Q$3*$Q$6*$Q$7</f>
        <v>2100</v>
      </c>
      <c r="D4" s="8">
        <f t="shared" si="0"/>
        <v>2100</v>
      </c>
      <c r="E4" s="8">
        <f t="shared" si="0"/>
        <v>2100</v>
      </c>
      <c r="F4" s="8">
        <f t="shared" si="0"/>
        <v>2100</v>
      </c>
      <c r="G4" s="8">
        <f t="shared" si="0"/>
        <v>2100</v>
      </c>
      <c r="H4" s="8">
        <f t="shared" si="0"/>
        <v>2100</v>
      </c>
      <c r="I4" s="8">
        <f t="shared" si="0"/>
        <v>2100</v>
      </c>
      <c r="J4" s="8">
        <f t="shared" si="0"/>
        <v>2100</v>
      </c>
      <c r="K4" s="8">
        <f t="shared" si="0"/>
        <v>2100</v>
      </c>
      <c r="L4" s="8">
        <f t="shared" si="0"/>
        <v>2100</v>
      </c>
      <c r="M4" s="8">
        <f t="shared" si="0"/>
        <v>2100</v>
      </c>
      <c r="N4" s="8">
        <f>SUM(B4:M4)</f>
        <v>25200</v>
      </c>
      <c r="P4" s="4" t="s">
        <v>50</v>
      </c>
      <c r="Q4" s="4">
        <v>75</v>
      </c>
    </row>
    <row r="5" spans="1:17" x14ac:dyDescent="0.25">
      <c r="A5" t="s">
        <v>48</v>
      </c>
      <c r="B5" s="8">
        <f>$Q$4*$Q$6*$Q$7</f>
        <v>2250</v>
      </c>
      <c r="C5" s="8">
        <f t="shared" ref="C5:M5" si="1">$Q$4*$Q$6*$Q$7</f>
        <v>2250</v>
      </c>
      <c r="D5" s="8">
        <f t="shared" si="1"/>
        <v>2250</v>
      </c>
      <c r="E5" s="8">
        <f t="shared" si="1"/>
        <v>2250</v>
      </c>
      <c r="F5" s="8">
        <f t="shared" si="1"/>
        <v>2250</v>
      </c>
      <c r="G5" s="8">
        <f t="shared" si="1"/>
        <v>2250</v>
      </c>
      <c r="H5" s="8">
        <f t="shared" si="1"/>
        <v>2250</v>
      </c>
      <c r="I5" s="8">
        <f t="shared" si="1"/>
        <v>2250</v>
      </c>
      <c r="J5" s="8">
        <f t="shared" si="1"/>
        <v>2250</v>
      </c>
      <c r="K5" s="8">
        <f t="shared" si="1"/>
        <v>2250</v>
      </c>
      <c r="L5" s="8">
        <f t="shared" si="1"/>
        <v>2250</v>
      </c>
      <c r="M5" s="8">
        <f t="shared" si="1"/>
        <v>2250</v>
      </c>
      <c r="N5" s="8">
        <f t="shared" ref="N5:N23" si="2">SUM(B5:M5)</f>
        <v>27000</v>
      </c>
      <c r="P5" s="4" t="s">
        <v>55</v>
      </c>
      <c r="Q5" s="4">
        <v>85</v>
      </c>
    </row>
    <row r="6" spans="1:17" x14ac:dyDescent="0.25">
      <c r="A6" t="s">
        <v>54</v>
      </c>
      <c r="B6" s="8">
        <f>$Q$5*$Q$6*$Q$7</f>
        <v>2550</v>
      </c>
      <c r="C6" s="8">
        <f t="shared" ref="C6:N6" si="3">$Q$5*$Q$6*$Q$7</f>
        <v>2550</v>
      </c>
      <c r="D6" s="8">
        <f t="shared" si="3"/>
        <v>2550</v>
      </c>
      <c r="E6" s="8">
        <f t="shared" si="3"/>
        <v>2550</v>
      </c>
      <c r="F6" s="8">
        <f t="shared" si="3"/>
        <v>2550</v>
      </c>
      <c r="G6" s="8">
        <f t="shared" si="3"/>
        <v>2550</v>
      </c>
      <c r="H6" s="8">
        <f t="shared" si="3"/>
        <v>2550</v>
      </c>
      <c r="I6" s="8">
        <f t="shared" si="3"/>
        <v>2550</v>
      </c>
      <c r="J6" s="8">
        <f t="shared" si="3"/>
        <v>2550</v>
      </c>
      <c r="K6" s="8">
        <f t="shared" si="3"/>
        <v>2550</v>
      </c>
      <c r="L6" s="8">
        <f t="shared" si="3"/>
        <v>2550</v>
      </c>
      <c r="M6" s="8">
        <f t="shared" si="3"/>
        <v>2550</v>
      </c>
      <c r="N6" s="8">
        <f t="shared" si="2"/>
        <v>30600</v>
      </c>
      <c r="P6" s="4" t="s">
        <v>53</v>
      </c>
      <c r="Q6" s="4">
        <v>10</v>
      </c>
    </row>
    <row r="7" spans="1:17" ht="15.75" x14ac:dyDescent="0.25">
      <c r="A7" s="6" t="s">
        <v>34</v>
      </c>
      <c r="B7" s="8">
        <f>SUM(B4:B5)</f>
        <v>4350</v>
      </c>
      <c r="C7" s="8">
        <f>SUM(C4:C5)</f>
        <v>4350</v>
      </c>
      <c r="D7" s="8">
        <f>SUM(D4:D5)</f>
        <v>4350</v>
      </c>
      <c r="E7" s="8">
        <f>SUM(E4:E5)</f>
        <v>4350</v>
      </c>
      <c r="F7" s="8">
        <f>SUM(F4:F5)</f>
        <v>4350</v>
      </c>
      <c r="G7" s="8">
        <f>SUM(G4:G5)</f>
        <v>4350</v>
      </c>
      <c r="H7" s="8">
        <f>SUM(H4:H5)</f>
        <v>4350</v>
      </c>
      <c r="I7" s="8">
        <f>SUM(I4:I5)</f>
        <v>4350</v>
      </c>
      <c r="J7" s="8">
        <f>SUM(J4:J5)</f>
        <v>4350</v>
      </c>
      <c r="K7" s="8">
        <f>SUM(K4:K5)</f>
        <v>4350</v>
      </c>
      <c r="L7" s="8">
        <f>SUM(L4:L5)</f>
        <v>4350</v>
      </c>
      <c r="M7" s="8">
        <f>SUM(M4:M5)</f>
        <v>4350</v>
      </c>
      <c r="N7" s="8">
        <f t="shared" si="2"/>
        <v>52200</v>
      </c>
      <c r="P7" s="4" t="s">
        <v>56</v>
      </c>
      <c r="Q7" s="4">
        <v>3</v>
      </c>
    </row>
    <row r="8" spans="1:17" ht="15.75" x14ac:dyDescent="0.25">
      <c r="A8" s="6" t="s">
        <v>35</v>
      </c>
      <c r="B8">
        <v>595</v>
      </c>
      <c r="C8">
        <v>595</v>
      </c>
      <c r="D8">
        <v>595</v>
      </c>
      <c r="E8">
        <v>595</v>
      </c>
      <c r="F8">
        <v>595</v>
      </c>
      <c r="G8">
        <v>595</v>
      </c>
      <c r="H8">
        <v>595</v>
      </c>
      <c r="I8">
        <v>595</v>
      </c>
      <c r="J8">
        <v>595</v>
      </c>
      <c r="K8">
        <v>595</v>
      </c>
      <c r="L8">
        <v>595</v>
      </c>
      <c r="M8">
        <v>595</v>
      </c>
      <c r="N8" s="8">
        <f t="shared" si="2"/>
        <v>7140</v>
      </c>
    </row>
    <row r="9" spans="1:17" x14ac:dyDescent="0.25">
      <c r="N9" s="8">
        <f t="shared" si="2"/>
        <v>0</v>
      </c>
    </row>
    <row r="10" spans="1:17" ht="15.75" x14ac:dyDescent="0.25">
      <c r="A10" s="6" t="s">
        <v>36</v>
      </c>
      <c r="B10" s="8">
        <f>B7-B8</f>
        <v>3755</v>
      </c>
      <c r="C10" s="8">
        <f t="shared" ref="C10:M10" si="4">C7-C8</f>
        <v>3755</v>
      </c>
      <c r="D10" s="8">
        <f t="shared" si="4"/>
        <v>3755</v>
      </c>
      <c r="E10" s="8">
        <f t="shared" si="4"/>
        <v>3755</v>
      </c>
      <c r="F10" s="8">
        <f t="shared" si="4"/>
        <v>3755</v>
      </c>
      <c r="G10" s="8">
        <f t="shared" si="4"/>
        <v>3755</v>
      </c>
      <c r="H10" s="8">
        <f t="shared" si="4"/>
        <v>3755</v>
      </c>
      <c r="I10" s="8">
        <f t="shared" si="4"/>
        <v>3755</v>
      </c>
      <c r="J10" s="8">
        <f t="shared" si="4"/>
        <v>3755</v>
      </c>
      <c r="K10" s="8">
        <f t="shared" si="4"/>
        <v>3755</v>
      </c>
      <c r="L10" s="8">
        <f t="shared" si="4"/>
        <v>3755</v>
      </c>
      <c r="M10" s="8">
        <f t="shared" si="4"/>
        <v>3755</v>
      </c>
      <c r="N10" s="8">
        <f t="shared" si="2"/>
        <v>45060</v>
      </c>
    </row>
    <row r="11" spans="1:17" x14ac:dyDescent="0.25">
      <c r="N11" s="8">
        <f t="shared" si="2"/>
        <v>0</v>
      </c>
    </row>
    <row r="12" spans="1:17" ht="15.75" x14ac:dyDescent="0.25">
      <c r="A12" s="6" t="s">
        <v>37</v>
      </c>
      <c r="N12" s="8">
        <f t="shared" si="2"/>
        <v>0</v>
      </c>
    </row>
    <row r="13" spans="1:17" x14ac:dyDescent="0.25">
      <c r="A13" t="s">
        <v>38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 s="8">
        <f t="shared" si="2"/>
        <v>0</v>
      </c>
    </row>
    <row r="14" spans="1:17" x14ac:dyDescent="0.25">
      <c r="A14" t="s">
        <v>39</v>
      </c>
      <c r="B14">
        <v>90</v>
      </c>
      <c r="C14">
        <v>90</v>
      </c>
      <c r="D14">
        <v>90</v>
      </c>
      <c r="E14">
        <v>90</v>
      </c>
      <c r="F14">
        <v>90</v>
      </c>
      <c r="G14">
        <v>90</v>
      </c>
      <c r="H14">
        <v>90</v>
      </c>
      <c r="I14">
        <v>90</v>
      </c>
      <c r="J14">
        <v>90</v>
      </c>
      <c r="K14">
        <v>90</v>
      </c>
      <c r="L14">
        <v>90</v>
      </c>
      <c r="M14">
        <v>90</v>
      </c>
      <c r="N14" s="8">
        <f t="shared" si="2"/>
        <v>1080</v>
      </c>
    </row>
    <row r="15" spans="1:17" x14ac:dyDescent="0.25">
      <c r="A15" t="s">
        <v>40</v>
      </c>
      <c r="B15">
        <v>250</v>
      </c>
      <c r="C15">
        <v>250</v>
      </c>
      <c r="D15">
        <v>250</v>
      </c>
      <c r="E15">
        <v>250</v>
      </c>
      <c r="F15">
        <v>250</v>
      </c>
      <c r="G15">
        <v>250</v>
      </c>
      <c r="H15">
        <v>250</v>
      </c>
      <c r="I15">
        <v>250</v>
      </c>
      <c r="J15">
        <v>250</v>
      </c>
      <c r="K15">
        <v>250</v>
      </c>
      <c r="L15">
        <v>250</v>
      </c>
      <c r="M15">
        <v>250</v>
      </c>
      <c r="N15" s="8">
        <f t="shared" si="2"/>
        <v>3000</v>
      </c>
    </row>
    <row r="16" spans="1:17" x14ac:dyDescent="0.25">
      <c r="A16" t="s">
        <v>41</v>
      </c>
      <c r="B16">
        <v>400</v>
      </c>
      <c r="C16">
        <v>400</v>
      </c>
      <c r="D16">
        <v>400</v>
      </c>
      <c r="E16">
        <v>400</v>
      </c>
      <c r="F16">
        <v>400</v>
      </c>
      <c r="G16">
        <v>400</v>
      </c>
      <c r="H16">
        <v>400</v>
      </c>
      <c r="I16">
        <v>400</v>
      </c>
      <c r="J16">
        <v>400</v>
      </c>
      <c r="K16">
        <v>400</v>
      </c>
      <c r="L16">
        <v>400</v>
      </c>
      <c r="M16">
        <v>400</v>
      </c>
      <c r="N16" s="8">
        <f t="shared" si="2"/>
        <v>4800</v>
      </c>
    </row>
    <row r="17" spans="1:14" x14ac:dyDescent="0.25">
      <c r="A17" s="9" t="s">
        <v>42</v>
      </c>
      <c r="B17" s="9"/>
      <c r="C17" s="9"/>
      <c r="N17" s="8">
        <f t="shared" si="2"/>
        <v>0</v>
      </c>
    </row>
    <row r="18" spans="1:14" x14ac:dyDescent="0.25">
      <c r="A18" s="10"/>
      <c r="N18" s="8">
        <f t="shared" si="2"/>
        <v>0</v>
      </c>
    </row>
    <row r="19" spans="1:14" ht="15.75" x14ac:dyDescent="0.25">
      <c r="A19" s="6" t="s">
        <v>43</v>
      </c>
      <c r="B19">
        <f>SUM(B13:B16)</f>
        <v>740</v>
      </c>
      <c r="C19">
        <f>SUM(C13:C16)</f>
        <v>740</v>
      </c>
      <c r="D19">
        <f>SUM(D13:D16)</f>
        <v>740</v>
      </c>
      <c r="E19">
        <f>SUM(E13:E16)</f>
        <v>740</v>
      </c>
      <c r="F19">
        <f>SUM(F13:F16)</f>
        <v>740</v>
      </c>
      <c r="G19">
        <f>SUM(G13:G16)</f>
        <v>740</v>
      </c>
      <c r="H19">
        <f>SUM(H13:H16)</f>
        <v>740</v>
      </c>
      <c r="I19">
        <f>SUM(I13:I16)</f>
        <v>740</v>
      </c>
      <c r="J19">
        <f>SUM(J13:J16)</f>
        <v>740</v>
      </c>
      <c r="K19">
        <f>SUM(K13:K16)</f>
        <v>740</v>
      </c>
      <c r="L19">
        <f>SUM(L13:L16)</f>
        <v>740</v>
      </c>
      <c r="M19">
        <f>SUM(M13:M16)</f>
        <v>740</v>
      </c>
      <c r="N19" s="8">
        <f t="shared" si="2"/>
        <v>8880</v>
      </c>
    </row>
    <row r="20" spans="1:14" ht="15.75" x14ac:dyDescent="0.25">
      <c r="A20" s="6"/>
      <c r="N20" s="8">
        <f t="shared" si="2"/>
        <v>0</v>
      </c>
    </row>
    <row r="21" spans="1:14" ht="15.75" x14ac:dyDescent="0.25">
      <c r="A21" s="6" t="s">
        <v>44</v>
      </c>
      <c r="B21" s="8">
        <f>B10-B19</f>
        <v>3015</v>
      </c>
      <c r="C21" s="8">
        <f>C10-C19</f>
        <v>3015</v>
      </c>
      <c r="D21" s="8">
        <f>D10-D19</f>
        <v>3015</v>
      </c>
      <c r="E21" s="8">
        <f>E10-E19</f>
        <v>3015</v>
      </c>
      <c r="F21" s="8">
        <f>F10-F19</f>
        <v>3015</v>
      </c>
      <c r="G21" s="8">
        <f>G10-G19</f>
        <v>3015</v>
      </c>
      <c r="H21" s="8">
        <f>H10-H19</f>
        <v>3015</v>
      </c>
      <c r="I21" s="8">
        <f>I10-I19</f>
        <v>3015</v>
      </c>
      <c r="J21" s="8">
        <f>J10-J19</f>
        <v>3015</v>
      </c>
      <c r="K21" s="8">
        <f>K10-K19</f>
        <v>3015</v>
      </c>
      <c r="L21" s="8">
        <f>L10-L19</f>
        <v>3015</v>
      </c>
      <c r="M21" s="8">
        <f>M10-M19</f>
        <v>3015</v>
      </c>
      <c r="N21" s="8">
        <f t="shared" si="2"/>
        <v>36180</v>
      </c>
    </row>
    <row r="22" spans="1:14" x14ac:dyDescent="0.25">
      <c r="A22" t="s">
        <v>45</v>
      </c>
      <c r="B22" s="11">
        <v>0.15</v>
      </c>
      <c r="C22" s="11">
        <v>0.15</v>
      </c>
      <c r="D22" s="11">
        <v>0.15</v>
      </c>
      <c r="E22" s="11">
        <v>0.15</v>
      </c>
      <c r="F22" s="11">
        <v>0.15</v>
      </c>
      <c r="G22" s="11">
        <v>0.15</v>
      </c>
      <c r="H22" s="11">
        <v>0.15</v>
      </c>
      <c r="I22" s="11">
        <v>0.15</v>
      </c>
      <c r="J22" s="11">
        <v>0.15</v>
      </c>
      <c r="K22" s="11">
        <v>0.15</v>
      </c>
      <c r="L22" s="11">
        <v>0.15</v>
      </c>
      <c r="M22" s="11">
        <v>0.15</v>
      </c>
      <c r="N22" s="11">
        <v>0.15</v>
      </c>
    </row>
    <row r="23" spans="1:14" ht="15.75" x14ac:dyDescent="0.25">
      <c r="A23" s="6" t="s">
        <v>46</v>
      </c>
      <c r="B23" s="12">
        <f>B21-B21*B22</f>
        <v>2562.75</v>
      </c>
      <c r="C23" s="12">
        <f t="shared" ref="C23:M23" si="5">C21-C21*C22</f>
        <v>2562.75</v>
      </c>
      <c r="D23" s="12">
        <f t="shared" si="5"/>
        <v>2562.75</v>
      </c>
      <c r="E23" s="12">
        <f t="shared" si="5"/>
        <v>2562.75</v>
      </c>
      <c r="F23" s="12">
        <f t="shared" si="5"/>
        <v>2562.75</v>
      </c>
      <c r="G23" s="12">
        <f t="shared" si="5"/>
        <v>2562.75</v>
      </c>
      <c r="H23" s="12">
        <f t="shared" si="5"/>
        <v>2562.75</v>
      </c>
      <c r="I23" s="12">
        <f t="shared" si="5"/>
        <v>2562.75</v>
      </c>
      <c r="J23" s="12">
        <f t="shared" si="5"/>
        <v>2562.75</v>
      </c>
      <c r="K23" s="12">
        <f t="shared" si="5"/>
        <v>2562.75</v>
      </c>
      <c r="L23" s="12">
        <f t="shared" si="5"/>
        <v>2562.75</v>
      </c>
      <c r="M23" s="12">
        <f t="shared" si="5"/>
        <v>2562.75</v>
      </c>
      <c r="N23" s="8">
        <f t="shared" si="2"/>
        <v>30753</v>
      </c>
    </row>
  </sheetData>
  <mergeCells count="2">
    <mergeCell ref="A1:N1"/>
    <mergeCell ref="A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DD2D-90D4-431B-A94F-0D2F4EF78DC5}">
  <dimension ref="A1:Q23"/>
  <sheetViews>
    <sheetView topLeftCell="A7" workbookViewId="0">
      <selection activeCell="N22" sqref="N22"/>
    </sheetView>
  </sheetViews>
  <sheetFormatPr defaultRowHeight="15" x14ac:dyDescent="0.25"/>
  <cols>
    <col min="1" max="1" width="24.140625" customWidth="1"/>
    <col min="14" max="14" width="15.140625" customWidth="1"/>
    <col min="16" max="16" width="14.42578125" customWidth="1"/>
  </cols>
  <sheetData>
    <row r="1" spans="1:17" x14ac:dyDescent="0.25">
      <c r="A1" s="7" t="s">
        <v>57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7" x14ac:dyDescent="0.25"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P2" s="4" t="s">
        <v>51</v>
      </c>
      <c r="Q2" s="4" t="s">
        <v>52</v>
      </c>
    </row>
    <row r="3" spans="1:17" ht="15.75" x14ac:dyDescent="0.25">
      <c r="A3" s="6" t="s">
        <v>33</v>
      </c>
      <c r="P3" s="4" t="s">
        <v>49</v>
      </c>
      <c r="Q3" s="4">
        <v>70</v>
      </c>
    </row>
    <row r="4" spans="1:17" x14ac:dyDescent="0.25">
      <c r="A4" t="s">
        <v>47</v>
      </c>
      <c r="B4" s="8">
        <f>$Q$3*$Q$6*$Q$7</f>
        <v>2100</v>
      </c>
      <c r="C4" s="8">
        <f t="shared" ref="C4:N4" si="0">$Q$3*$Q$6*$Q$7</f>
        <v>2100</v>
      </c>
      <c r="D4" s="8">
        <f t="shared" si="0"/>
        <v>2100</v>
      </c>
      <c r="E4" s="8">
        <f t="shared" si="0"/>
        <v>2100</v>
      </c>
      <c r="F4" s="8">
        <f t="shared" si="0"/>
        <v>2100</v>
      </c>
      <c r="G4" s="8">
        <f t="shared" si="0"/>
        <v>2100</v>
      </c>
      <c r="H4" s="8">
        <f t="shared" si="0"/>
        <v>2100</v>
      </c>
      <c r="I4" s="8">
        <f t="shared" si="0"/>
        <v>2100</v>
      </c>
      <c r="J4" s="8">
        <f t="shared" si="0"/>
        <v>2100</v>
      </c>
      <c r="K4" s="8">
        <f t="shared" si="0"/>
        <v>2100</v>
      </c>
      <c r="L4" s="8">
        <f t="shared" si="0"/>
        <v>2100</v>
      </c>
      <c r="M4" s="8">
        <f t="shared" si="0"/>
        <v>2100</v>
      </c>
      <c r="N4" s="8">
        <f>SUM(B4:M4)</f>
        <v>25200</v>
      </c>
      <c r="P4" s="4" t="s">
        <v>50</v>
      </c>
      <c r="Q4" s="4">
        <v>75</v>
      </c>
    </row>
    <row r="5" spans="1:17" x14ac:dyDescent="0.25">
      <c r="A5" t="s">
        <v>48</v>
      </c>
      <c r="B5" s="8">
        <f>$Q$4*$Q$6*$Q$7</f>
        <v>2250</v>
      </c>
      <c r="C5" s="8">
        <f t="shared" ref="C5:M5" si="1">$Q$4*$Q$6*$Q$7</f>
        <v>2250</v>
      </c>
      <c r="D5" s="8">
        <f t="shared" si="1"/>
        <v>2250</v>
      </c>
      <c r="E5" s="8">
        <f t="shared" si="1"/>
        <v>2250</v>
      </c>
      <c r="F5" s="8">
        <f t="shared" si="1"/>
        <v>2250</v>
      </c>
      <c r="G5" s="8">
        <f t="shared" si="1"/>
        <v>2250</v>
      </c>
      <c r="H5" s="8">
        <f t="shared" si="1"/>
        <v>2250</v>
      </c>
      <c r="I5" s="8">
        <f t="shared" si="1"/>
        <v>2250</v>
      </c>
      <c r="J5" s="8">
        <f t="shared" si="1"/>
        <v>2250</v>
      </c>
      <c r="K5" s="8">
        <f t="shared" si="1"/>
        <v>2250</v>
      </c>
      <c r="L5" s="8">
        <f t="shared" si="1"/>
        <v>2250</v>
      </c>
      <c r="M5" s="8">
        <f t="shared" si="1"/>
        <v>2250</v>
      </c>
      <c r="N5" s="8">
        <f t="shared" ref="N5:N23" si="2">SUM(B5:M5)</f>
        <v>27000</v>
      </c>
      <c r="P5" s="4" t="s">
        <v>55</v>
      </c>
      <c r="Q5" s="4">
        <v>85</v>
      </c>
    </row>
    <row r="6" spans="1:17" x14ac:dyDescent="0.25">
      <c r="A6" t="s">
        <v>54</v>
      </c>
      <c r="B6" s="8">
        <f>$Q$5*$Q$6*$Q$7</f>
        <v>2550</v>
      </c>
      <c r="C6" s="8">
        <f t="shared" ref="C6:N6" si="3">$Q$5*$Q$6*$Q$7</f>
        <v>2550</v>
      </c>
      <c r="D6" s="8">
        <f t="shared" si="3"/>
        <v>2550</v>
      </c>
      <c r="E6" s="8">
        <f t="shared" si="3"/>
        <v>2550</v>
      </c>
      <c r="F6" s="8">
        <f t="shared" si="3"/>
        <v>2550</v>
      </c>
      <c r="G6" s="8">
        <f t="shared" si="3"/>
        <v>2550</v>
      </c>
      <c r="H6" s="8">
        <f t="shared" si="3"/>
        <v>2550</v>
      </c>
      <c r="I6" s="8">
        <f t="shared" si="3"/>
        <v>2550</v>
      </c>
      <c r="J6" s="8">
        <f t="shared" si="3"/>
        <v>2550</v>
      </c>
      <c r="K6" s="8">
        <f t="shared" si="3"/>
        <v>2550</v>
      </c>
      <c r="L6" s="8">
        <f t="shared" si="3"/>
        <v>2550</v>
      </c>
      <c r="M6" s="8">
        <f t="shared" si="3"/>
        <v>2550</v>
      </c>
      <c r="N6" s="8">
        <f t="shared" si="2"/>
        <v>30600</v>
      </c>
      <c r="P6" s="4" t="s">
        <v>53</v>
      </c>
      <c r="Q6" s="4">
        <v>10</v>
      </c>
    </row>
    <row r="7" spans="1:17" ht="15.75" x14ac:dyDescent="0.25">
      <c r="A7" s="6" t="s">
        <v>34</v>
      </c>
      <c r="B7" s="8">
        <f>SUM(B4:B5)</f>
        <v>4350</v>
      </c>
      <c r="C7" s="8">
        <f>SUM(C4:C5)</f>
        <v>4350</v>
      </c>
      <c r="D7" s="8">
        <f>SUM(D4:D5)</f>
        <v>4350</v>
      </c>
      <c r="E7" s="8">
        <f>SUM(E4:E5)</f>
        <v>4350</v>
      </c>
      <c r="F7" s="8">
        <f>SUM(F4:F5)</f>
        <v>4350</v>
      </c>
      <c r="G7" s="8">
        <f>SUM(G4:G5)</f>
        <v>4350</v>
      </c>
      <c r="H7" s="8">
        <f>SUM(H4:H5)</f>
        <v>4350</v>
      </c>
      <c r="I7" s="8">
        <f>SUM(I4:I5)</f>
        <v>4350</v>
      </c>
      <c r="J7" s="8">
        <f>SUM(J4:J5)</f>
        <v>4350</v>
      </c>
      <c r="K7" s="8">
        <f>SUM(K4:K5)</f>
        <v>4350</v>
      </c>
      <c r="L7" s="8">
        <f>SUM(L4:L5)</f>
        <v>4350</v>
      </c>
      <c r="M7" s="8">
        <f>SUM(M4:M5)</f>
        <v>4350</v>
      </c>
      <c r="N7" s="8">
        <f t="shared" si="2"/>
        <v>52200</v>
      </c>
      <c r="P7" s="4" t="s">
        <v>56</v>
      </c>
      <c r="Q7" s="4">
        <v>3</v>
      </c>
    </row>
    <row r="8" spans="1:17" ht="15.75" x14ac:dyDescent="0.25">
      <c r="A8" s="6" t="s">
        <v>35</v>
      </c>
      <c r="B8">
        <v>595</v>
      </c>
      <c r="C8">
        <v>595</v>
      </c>
      <c r="D8">
        <v>595</v>
      </c>
      <c r="E8">
        <v>595</v>
      </c>
      <c r="F8">
        <v>595</v>
      </c>
      <c r="G8">
        <v>595</v>
      </c>
      <c r="H8">
        <v>595</v>
      </c>
      <c r="I8">
        <v>595</v>
      </c>
      <c r="J8">
        <v>595</v>
      </c>
      <c r="K8">
        <v>595</v>
      </c>
      <c r="L8">
        <v>595</v>
      </c>
      <c r="M8">
        <v>595</v>
      </c>
      <c r="N8" s="8">
        <f t="shared" si="2"/>
        <v>7140</v>
      </c>
    </row>
    <row r="9" spans="1:17" x14ac:dyDescent="0.25">
      <c r="N9" s="8">
        <f t="shared" si="2"/>
        <v>0</v>
      </c>
    </row>
    <row r="10" spans="1:17" ht="15.75" x14ac:dyDescent="0.25">
      <c r="A10" s="6" t="s">
        <v>36</v>
      </c>
      <c r="B10" s="8">
        <f>B7-B8</f>
        <v>3755</v>
      </c>
      <c r="C10" s="8">
        <f t="shared" ref="C10:M10" si="4">C7-C8</f>
        <v>3755</v>
      </c>
      <c r="D10" s="8">
        <f t="shared" si="4"/>
        <v>3755</v>
      </c>
      <c r="E10" s="8">
        <f t="shared" si="4"/>
        <v>3755</v>
      </c>
      <c r="F10" s="8">
        <f t="shared" si="4"/>
        <v>3755</v>
      </c>
      <c r="G10" s="8">
        <f t="shared" si="4"/>
        <v>3755</v>
      </c>
      <c r="H10" s="8">
        <f t="shared" si="4"/>
        <v>3755</v>
      </c>
      <c r="I10" s="8">
        <f t="shared" si="4"/>
        <v>3755</v>
      </c>
      <c r="J10" s="8">
        <f t="shared" si="4"/>
        <v>3755</v>
      </c>
      <c r="K10" s="8">
        <f t="shared" si="4"/>
        <v>3755</v>
      </c>
      <c r="L10" s="8">
        <f t="shared" si="4"/>
        <v>3755</v>
      </c>
      <c r="M10" s="8">
        <f t="shared" si="4"/>
        <v>3755</v>
      </c>
      <c r="N10" s="8">
        <f t="shared" si="2"/>
        <v>45060</v>
      </c>
    </row>
    <row r="11" spans="1:17" x14ac:dyDescent="0.25">
      <c r="N11" s="8">
        <f t="shared" si="2"/>
        <v>0</v>
      </c>
    </row>
    <row r="12" spans="1:17" ht="15.75" x14ac:dyDescent="0.25">
      <c r="A12" s="6" t="s">
        <v>37</v>
      </c>
      <c r="N12" s="8">
        <f t="shared" si="2"/>
        <v>0</v>
      </c>
    </row>
    <row r="13" spans="1:17" x14ac:dyDescent="0.25">
      <c r="A13" t="s">
        <v>38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 s="8">
        <f t="shared" si="2"/>
        <v>0</v>
      </c>
    </row>
    <row r="14" spans="1:17" x14ac:dyDescent="0.25">
      <c r="A14" t="s">
        <v>39</v>
      </c>
      <c r="B14">
        <v>90</v>
      </c>
      <c r="C14">
        <v>90</v>
      </c>
      <c r="D14">
        <v>90</v>
      </c>
      <c r="E14">
        <v>90</v>
      </c>
      <c r="F14">
        <v>90</v>
      </c>
      <c r="G14">
        <v>90</v>
      </c>
      <c r="H14">
        <v>90</v>
      </c>
      <c r="I14">
        <v>90</v>
      </c>
      <c r="J14">
        <v>90</v>
      </c>
      <c r="K14">
        <v>90</v>
      </c>
      <c r="L14">
        <v>90</v>
      </c>
      <c r="M14">
        <v>90</v>
      </c>
      <c r="N14" s="8">
        <f t="shared" si="2"/>
        <v>1080</v>
      </c>
    </row>
    <row r="15" spans="1:17" x14ac:dyDescent="0.25">
      <c r="A15" t="s">
        <v>40</v>
      </c>
      <c r="B15">
        <v>250</v>
      </c>
      <c r="C15">
        <v>250</v>
      </c>
      <c r="D15">
        <v>250</v>
      </c>
      <c r="E15">
        <v>250</v>
      </c>
      <c r="F15">
        <v>250</v>
      </c>
      <c r="G15">
        <v>250</v>
      </c>
      <c r="H15">
        <v>250</v>
      </c>
      <c r="I15">
        <v>250</v>
      </c>
      <c r="J15">
        <v>250</v>
      </c>
      <c r="K15">
        <v>250</v>
      </c>
      <c r="L15">
        <v>250</v>
      </c>
      <c r="M15">
        <v>250</v>
      </c>
      <c r="N15" s="8">
        <f t="shared" si="2"/>
        <v>3000</v>
      </c>
    </row>
    <row r="16" spans="1:17" x14ac:dyDescent="0.25">
      <c r="A16" t="s">
        <v>41</v>
      </c>
      <c r="B16">
        <v>400</v>
      </c>
      <c r="C16">
        <v>400</v>
      </c>
      <c r="D16">
        <v>400</v>
      </c>
      <c r="E16">
        <v>400</v>
      </c>
      <c r="F16">
        <v>400</v>
      </c>
      <c r="G16">
        <v>400</v>
      </c>
      <c r="H16">
        <v>400</v>
      </c>
      <c r="I16">
        <v>400</v>
      </c>
      <c r="J16">
        <v>400</v>
      </c>
      <c r="K16">
        <v>400</v>
      </c>
      <c r="L16">
        <v>400</v>
      </c>
      <c r="M16">
        <v>400</v>
      </c>
      <c r="N16" s="8">
        <f t="shared" si="2"/>
        <v>4800</v>
      </c>
    </row>
    <row r="17" spans="1:14" x14ac:dyDescent="0.25">
      <c r="A17" s="9" t="s">
        <v>42</v>
      </c>
      <c r="B17" s="9"/>
      <c r="C17" s="9"/>
      <c r="N17" s="8">
        <f t="shared" si="2"/>
        <v>0</v>
      </c>
    </row>
    <row r="18" spans="1:14" x14ac:dyDescent="0.25">
      <c r="A18" s="10"/>
      <c r="N18" s="8">
        <f t="shared" si="2"/>
        <v>0</v>
      </c>
    </row>
    <row r="19" spans="1:14" ht="15.75" x14ac:dyDescent="0.25">
      <c r="A19" s="6" t="s">
        <v>43</v>
      </c>
      <c r="B19">
        <f>SUM(B13:B16)</f>
        <v>740</v>
      </c>
      <c r="C19">
        <f>SUM(C13:C16)</f>
        <v>740</v>
      </c>
      <c r="D19">
        <f>SUM(D13:D16)</f>
        <v>740</v>
      </c>
      <c r="E19">
        <f>SUM(E13:E16)</f>
        <v>740</v>
      </c>
      <c r="F19">
        <f>SUM(F13:F16)</f>
        <v>740</v>
      </c>
      <c r="G19">
        <f>SUM(G13:G16)</f>
        <v>740</v>
      </c>
      <c r="H19">
        <f>SUM(H13:H16)</f>
        <v>740</v>
      </c>
      <c r="I19">
        <f>SUM(I13:I16)</f>
        <v>740</v>
      </c>
      <c r="J19">
        <f>SUM(J13:J16)</f>
        <v>740</v>
      </c>
      <c r="K19">
        <f>SUM(K13:K16)</f>
        <v>740</v>
      </c>
      <c r="L19">
        <f>SUM(L13:L16)</f>
        <v>740</v>
      </c>
      <c r="M19">
        <f>SUM(M13:M16)</f>
        <v>740</v>
      </c>
      <c r="N19" s="8">
        <f t="shared" si="2"/>
        <v>8880</v>
      </c>
    </row>
    <row r="20" spans="1:14" ht="15.75" x14ac:dyDescent="0.25">
      <c r="A20" s="6"/>
      <c r="N20" s="8">
        <f t="shared" si="2"/>
        <v>0</v>
      </c>
    </row>
    <row r="21" spans="1:14" ht="15.75" x14ac:dyDescent="0.25">
      <c r="A21" s="6" t="s">
        <v>44</v>
      </c>
      <c r="B21" s="8">
        <f>B10-B19</f>
        <v>3015</v>
      </c>
      <c r="C21" s="8">
        <f>C10-C19</f>
        <v>3015</v>
      </c>
      <c r="D21" s="8">
        <f>D10-D19</f>
        <v>3015</v>
      </c>
      <c r="E21" s="8">
        <f>E10-E19</f>
        <v>3015</v>
      </c>
      <c r="F21" s="8">
        <f>F10-F19</f>
        <v>3015</v>
      </c>
      <c r="G21" s="8">
        <f>G10-G19</f>
        <v>3015</v>
      </c>
      <c r="H21" s="8">
        <f>H10-H19</f>
        <v>3015</v>
      </c>
      <c r="I21" s="8">
        <f>I10-I19</f>
        <v>3015</v>
      </c>
      <c r="J21" s="8">
        <f>J10-J19</f>
        <v>3015</v>
      </c>
      <c r="K21" s="8">
        <f>K10-K19</f>
        <v>3015</v>
      </c>
      <c r="L21" s="8">
        <f>L10-L19</f>
        <v>3015</v>
      </c>
      <c r="M21" s="8">
        <f>M10-M19</f>
        <v>3015</v>
      </c>
      <c r="N21" s="8">
        <f t="shared" si="2"/>
        <v>36180</v>
      </c>
    </row>
    <row r="22" spans="1:14" x14ac:dyDescent="0.25">
      <c r="A22" t="s">
        <v>45</v>
      </c>
      <c r="B22" s="11">
        <v>0.15</v>
      </c>
      <c r="C22" s="11">
        <v>0.15</v>
      </c>
      <c r="D22" s="11">
        <v>0.15</v>
      </c>
      <c r="E22" s="11">
        <v>0.15</v>
      </c>
      <c r="F22" s="11">
        <v>0.15</v>
      </c>
      <c r="G22" s="11">
        <v>0.15</v>
      </c>
      <c r="H22" s="11">
        <v>0.15</v>
      </c>
      <c r="I22" s="11">
        <v>0.15</v>
      </c>
      <c r="J22" s="11">
        <v>0.15</v>
      </c>
      <c r="K22" s="11">
        <v>0.15</v>
      </c>
      <c r="L22" s="11">
        <v>0.15</v>
      </c>
      <c r="M22" s="11">
        <v>0.15</v>
      </c>
      <c r="N22" s="8"/>
    </row>
    <row r="23" spans="1:14" ht="15.75" x14ac:dyDescent="0.25">
      <c r="A23" s="6" t="s">
        <v>46</v>
      </c>
      <c r="B23" s="12">
        <f>B21-B21*B22</f>
        <v>2562.75</v>
      </c>
      <c r="C23" s="12">
        <f t="shared" ref="C23:M23" si="5">C21-C21*C22</f>
        <v>2562.75</v>
      </c>
      <c r="D23" s="12">
        <f t="shared" si="5"/>
        <v>2562.75</v>
      </c>
      <c r="E23" s="12">
        <f t="shared" si="5"/>
        <v>2562.75</v>
      </c>
      <c r="F23" s="12">
        <f t="shared" si="5"/>
        <v>2562.75</v>
      </c>
      <c r="G23" s="12">
        <f t="shared" si="5"/>
        <v>2562.75</v>
      </c>
      <c r="H23" s="12">
        <f t="shared" si="5"/>
        <v>2562.75</v>
      </c>
      <c r="I23" s="12">
        <f t="shared" si="5"/>
        <v>2562.75</v>
      </c>
      <c r="J23" s="12">
        <f t="shared" si="5"/>
        <v>2562.75</v>
      </c>
      <c r="K23" s="12">
        <f t="shared" si="5"/>
        <v>2562.75</v>
      </c>
      <c r="L23" s="12">
        <f t="shared" si="5"/>
        <v>2562.75</v>
      </c>
      <c r="M23" s="12">
        <f t="shared" si="5"/>
        <v>2562.75</v>
      </c>
      <c r="N23" s="8">
        <f t="shared" si="2"/>
        <v>30753</v>
      </c>
    </row>
  </sheetData>
  <mergeCells count="2">
    <mergeCell ref="A1:N1"/>
    <mergeCell ref="A17:C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E3152-F359-40A8-BADE-111D6D153CCB}">
  <dimension ref="A1:M33"/>
  <sheetViews>
    <sheetView topLeftCell="B8" workbookViewId="0">
      <selection activeCell="B6" sqref="B6"/>
    </sheetView>
  </sheetViews>
  <sheetFormatPr defaultRowHeight="15" x14ac:dyDescent="0.25"/>
  <cols>
    <col min="1" max="1" width="16" customWidth="1"/>
  </cols>
  <sheetData>
    <row r="1" spans="1:13" x14ac:dyDescent="0.25">
      <c r="A1" s="7" t="s">
        <v>59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5.75" x14ac:dyDescent="0.25">
      <c r="B2" s="13" t="s">
        <v>20</v>
      </c>
      <c r="C2" s="13" t="s">
        <v>21</v>
      </c>
      <c r="D2" s="13" t="s">
        <v>22</v>
      </c>
      <c r="E2" s="13" t="s">
        <v>23</v>
      </c>
      <c r="F2" s="13" t="s">
        <v>24</v>
      </c>
      <c r="G2" s="13" t="s">
        <v>25</v>
      </c>
      <c r="H2" s="13" t="s">
        <v>26</v>
      </c>
      <c r="I2" s="13" t="s">
        <v>27</v>
      </c>
      <c r="J2" s="13" t="s">
        <v>28</v>
      </c>
      <c r="K2" s="13" t="s">
        <v>29</v>
      </c>
      <c r="L2" s="13" t="s">
        <v>30</v>
      </c>
      <c r="M2" s="13" t="s">
        <v>31</v>
      </c>
    </row>
    <row r="3" spans="1:13" ht="15.75" x14ac:dyDescent="0.25">
      <c r="A3" s="6" t="s">
        <v>60</v>
      </c>
      <c r="B3">
        <v>0</v>
      </c>
      <c r="C3">
        <f>B3+B31</f>
        <v>50450</v>
      </c>
      <c r="D3">
        <f t="shared" ref="D3:M3" si="0">C3+C31</f>
        <v>100900</v>
      </c>
      <c r="E3">
        <f t="shared" si="0"/>
        <v>151350</v>
      </c>
      <c r="F3">
        <f t="shared" si="0"/>
        <v>201800</v>
      </c>
      <c r="G3">
        <f t="shared" si="0"/>
        <v>252250</v>
      </c>
      <c r="H3">
        <f t="shared" si="0"/>
        <v>302700</v>
      </c>
      <c r="I3">
        <f t="shared" si="0"/>
        <v>353150</v>
      </c>
      <c r="J3">
        <f t="shared" si="0"/>
        <v>403600</v>
      </c>
      <c r="K3">
        <f t="shared" si="0"/>
        <v>454050</v>
      </c>
      <c r="L3">
        <f t="shared" si="0"/>
        <v>504500</v>
      </c>
      <c r="M3">
        <f t="shared" si="0"/>
        <v>554950</v>
      </c>
    </row>
    <row r="5" spans="1:13" ht="15.75" x14ac:dyDescent="0.25">
      <c r="A5" s="6" t="s">
        <v>61</v>
      </c>
    </row>
    <row r="6" spans="1:13" x14ac:dyDescent="0.25">
      <c r="A6" t="s">
        <v>62</v>
      </c>
      <c r="B6">
        <v>52200</v>
      </c>
      <c r="C6">
        <v>52200</v>
      </c>
      <c r="D6">
        <v>52200</v>
      </c>
      <c r="E6">
        <v>52200</v>
      </c>
      <c r="F6">
        <v>52200</v>
      </c>
      <c r="G6">
        <v>52200</v>
      </c>
      <c r="H6">
        <v>52200</v>
      </c>
      <c r="I6">
        <v>52200</v>
      </c>
      <c r="J6">
        <v>52200</v>
      </c>
      <c r="K6">
        <v>52200</v>
      </c>
      <c r="L6">
        <v>52200</v>
      </c>
      <c r="M6">
        <v>52200</v>
      </c>
    </row>
    <row r="7" spans="1:13" x14ac:dyDescent="0.25">
      <c r="A7" t="s">
        <v>63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9" spans="1:13" ht="15.75" x14ac:dyDescent="0.25">
      <c r="A9" s="6" t="s">
        <v>64</v>
      </c>
      <c r="B9">
        <f>B6+B7</f>
        <v>52200</v>
      </c>
      <c r="C9">
        <f t="shared" ref="C9:M9" si="1">C6+C7</f>
        <v>52200</v>
      </c>
      <c r="D9">
        <f t="shared" si="1"/>
        <v>52200</v>
      </c>
      <c r="E9">
        <f t="shared" si="1"/>
        <v>52200</v>
      </c>
      <c r="F9">
        <f t="shared" si="1"/>
        <v>52200</v>
      </c>
      <c r="G9">
        <f t="shared" si="1"/>
        <v>52200</v>
      </c>
      <c r="H9">
        <f t="shared" si="1"/>
        <v>52200</v>
      </c>
      <c r="I9">
        <f t="shared" si="1"/>
        <v>52200</v>
      </c>
      <c r="J9">
        <f t="shared" si="1"/>
        <v>52200</v>
      </c>
      <c r="K9">
        <f t="shared" si="1"/>
        <v>52200</v>
      </c>
      <c r="L9">
        <f t="shared" si="1"/>
        <v>52200</v>
      </c>
      <c r="M9">
        <f t="shared" si="1"/>
        <v>52200</v>
      </c>
    </row>
    <row r="10" spans="1:13" ht="15.75" x14ac:dyDescent="0.25">
      <c r="A10" s="6"/>
    </row>
    <row r="11" spans="1:13" ht="15.75" x14ac:dyDescent="0.25">
      <c r="A11" s="6" t="s">
        <v>65</v>
      </c>
      <c r="B11">
        <f>B3+B9</f>
        <v>52200</v>
      </c>
      <c r="C11">
        <f t="shared" ref="C11:M11" si="2">C3+C9</f>
        <v>102650</v>
      </c>
      <c r="D11">
        <f t="shared" si="2"/>
        <v>153100</v>
      </c>
      <c r="E11">
        <f t="shared" si="2"/>
        <v>203550</v>
      </c>
      <c r="F11">
        <f t="shared" si="2"/>
        <v>254000</v>
      </c>
      <c r="G11">
        <f t="shared" si="2"/>
        <v>304450</v>
      </c>
      <c r="H11">
        <f t="shared" si="2"/>
        <v>354900</v>
      </c>
      <c r="I11">
        <f t="shared" si="2"/>
        <v>405350</v>
      </c>
      <c r="J11">
        <f t="shared" si="2"/>
        <v>455800</v>
      </c>
      <c r="K11">
        <f t="shared" si="2"/>
        <v>506250</v>
      </c>
      <c r="L11">
        <f t="shared" si="2"/>
        <v>556700</v>
      </c>
      <c r="M11">
        <f t="shared" si="2"/>
        <v>607150</v>
      </c>
    </row>
    <row r="13" spans="1:13" ht="15.75" x14ac:dyDescent="0.25">
      <c r="A13" s="6" t="s">
        <v>66</v>
      </c>
    </row>
    <row r="14" spans="1:13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</row>
    <row r="16" spans="1:13" ht="15.75" x14ac:dyDescent="0.25">
      <c r="A16" s="14" t="s">
        <v>67</v>
      </c>
      <c r="B16">
        <f>B14+B15</f>
        <v>600</v>
      </c>
      <c r="C16">
        <f t="shared" ref="C16:M16" si="3">C14+C15</f>
        <v>600</v>
      </c>
      <c r="D16">
        <f t="shared" si="3"/>
        <v>600</v>
      </c>
      <c r="E16">
        <f t="shared" si="3"/>
        <v>600</v>
      </c>
      <c r="F16">
        <f t="shared" si="3"/>
        <v>600</v>
      </c>
      <c r="G16">
        <f t="shared" si="3"/>
        <v>600</v>
      </c>
      <c r="H16">
        <f t="shared" si="3"/>
        <v>600</v>
      </c>
      <c r="I16">
        <f t="shared" si="3"/>
        <v>600</v>
      </c>
      <c r="J16">
        <f t="shared" si="3"/>
        <v>600</v>
      </c>
      <c r="K16">
        <f t="shared" si="3"/>
        <v>600</v>
      </c>
      <c r="L16">
        <f t="shared" si="3"/>
        <v>600</v>
      </c>
      <c r="M16">
        <f t="shared" si="3"/>
        <v>600</v>
      </c>
    </row>
    <row r="17" spans="1:13" ht="15.75" x14ac:dyDescent="0.25">
      <c r="A17" s="14"/>
    </row>
    <row r="18" spans="1:13" ht="15.75" x14ac:dyDescent="0.25">
      <c r="A18" s="6" t="s">
        <v>68</v>
      </c>
    </row>
    <row r="19" spans="1:13" x14ac:dyDescent="0.25">
      <c r="A19" t="s">
        <v>69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25">
      <c r="A20" t="s">
        <v>70</v>
      </c>
      <c r="B20">
        <v>900</v>
      </c>
      <c r="C20">
        <v>900</v>
      </c>
      <c r="D20">
        <v>900</v>
      </c>
      <c r="E20">
        <v>900</v>
      </c>
      <c r="F20">
        <v>900</v>
      </c>
      <c r="G20">
        <v>900</v>
      </c>
      <c r="H20">
        <v>900</v>
      </c>
      <c r="I20">
        <v>900</v>
      </c>
      <c r="J20">
        <v>900</v>
      </c>
      <c r="K20">
        <v>900</v>
      </c>
      <c r="L20">
        <v>900</v>
      </c>
      <c r="M20">
        <v>900</v>
      </c>
    </row>
    <row r="21" spans="1:13" x14ac:dyDescent="0.25">
      <c r="A21" t="s">
        <v>71</v>
      </c>
      <c r="B21">
        <v>250</v>
      </c>
      <c r="C21">
        <v>250</v>
      </c>
      <c r="D21">
        <v>250</v>
      </c>
      <c r="E21">
        <v>250</v>
      </c>
      <c r="F21">
        <v>250</v>
      </c>
      <c r="G21">
        <v>250</v>
      </c>
      <c r="H21">
        <v>250</v>
      </c>
      <c r="I21">
        <v>250</v>
      </c>
      <c r="J21">
        <v>250</v>
      </c>
      <c r="K21">
        <v>250</v>
      </c>
      <c r="L21">
        <v>250</v>
      </c>
      <c r="M21">
        <v>250</v>
      </c>
    </row>
    <row r="23" spans="1:13" ht="15.75" x14ac:dyDescent="0.25">
      <c r="A23" s="14" t="s">
        <v>72</v>
      </c>
      <c r="B23">
        <f>SUM(B19:B21)</f>
        <v>1150</v>
      </c>
      <c r="C23">
        <f t="shared" ref="C23:M23" si="4">SUM(C19:C21)</f>
        <v>1150</v>
      </c>
      <c r="D23">
        <f t="shared" si="4"/>
        <v>1150</v>
      </c>
      <c r="E23">
        <f t="shared" si="4"/>
        <v>1150</v>
      </c>
      <c r="F23">
        <f t="shared" si="4"/>
        <v>1150</v>
      </c>
      <c r="G23">
        <f t="shared" si="4"/>
        <v>1150</v>
      </c>
      <c r="H23">
        <f t="shared" si="4"/>
        <v>1150</v>
      </c>
      <c r="I23">
        <f t="shared" si="4"/>
        <v>1150</v>
      </c>
      <c r="J23">
        <f t="shared" si="4"/>
        <v>1150</v>
      </c>
      <c r="K23">
        <f t="shared" si="4"/>
        <v>1150</v>
      </c>
      <c r="L23">
        <f t="shared" si="4"/>
        <v>1150</v>
      </c>
      <c r="M23">
        <f t="shared" si="4"/>
        <v>1150</v>
      </c>
    </row>
    <row r="26" spans="1:13" ht="15.75" x14ac:dyDescent="0.25">
      <c r="A26" s="6" t="s">
        <v>73</v>
      </c>
      <c r="B26">
        <f>B16+B23</f>
        <v>1750</v>
      </c>
      <c r="C26">
        <f t="shared" ref="C26:M26" si="5">C16+C23</f>
        <v>1750</v>
      </c>
      <c r="D26">
        <f t="shared" si="5"/>
        <v>1750</v>
      </c>
      <c r="E26">
        <f t="shared" si="5"/>
        <v>1750</v>
      </c>
      <c r="F26">
        <f t="shared" si="5"/>
        <v>1750</v>
      </c>
      <c r="G26">
        <f t="shared" si="5"/>
        <v>1750</v>
      </c>
      <c r="H26">
        <f t="shared" si="5"/>
        <v>1750</v>
      </c>
      <c r="I26">
        <f t="shared" si="5"/>
        <v>1750</v>
      </c>
      <c r="J26">
        <f t="shared" si="5"/>
        <v>1750</v>
      </c>
      <c r="K26">
        <f t="shared" si="5"/>
        <v>1750</v>
      </c>
      <c r="L26">
        <f t="shared" si="5"/>
        <v>1750</v>
      </c>
      <c r="M26">
        <f t="shared" si="5"/>
        <v>1750</v>
      </c>
    </row>
    <row r="28" spans="1:13" x14ac:dyDescent="0.25">
      <c r="A28" t="s">
        <v>74</v>
      </c>
      <c r="B28">
        <f>B9</f>
        <v>52200</v>
      </c>
      <c r="C28">
        <f t="shared" ref="C28:M28" si="6">C9</f>
        <v>52200</v>
      </c>
      <c r="D28">
        <f t="shared" si="6"/>
        <v>52200</v>
      </c>
      <c r="E28">
        <f t="shared" si="6"/>
        <v>52200</v>
      </c>
      <c r="F28">
        <f t="shared" si="6"/>
        <v>52200</v>
      </c>
      <c r="G28">
        <f t="shared" si="6"/>
        <v>52200</v>
      </c>
      <c r="H28">
        <f t="shared" si="6"/>
        <v>52200</v>
      </c>
      <c r="I28">
        <f t="shared" si="6"/>
        <v>52200</v>
      </c>
      <c r="J28">
        <f t="shared" si="6"/>
        <v>52200</v>
      </c>
      <c r="K28">
        <f t="shared" si="6"/>
        <v>52200</v>
      </c>
      <c r="L28">
        <f t="shared" si="6"/>
        <v>52200</v>
      </c>
      <c r="M28">
        <f t="shared" si="6"/>
        <v>52200</v>
      </c>
    </row>
    <row r="29" spans="1:13" x14ac:dyDescent="0.25">
      <c r="A29" t="s">
        <v>75</v>
      </c>
      <c r="B29">
        <f>B26</f>
        <v>1750</v>
      </c>
      <c r="C29">
        <f t="shared" ref="C29:M29" si="7">C26</f>
        <v>1750</v>
      </c>
      <c r="D29">
        <f t="shared" si="7"/>
        <v>1750</v>
      </c>
      <c r="E29">
        <f t="shared" si="7"/>
        <v>1750</v>
      </c>
      <c r="F29">
        <f t="shared" si="7"/>
        <v>1750</v>
      </c>
      <c r="G29">
        <f t="shared" si="7"/>
        <v>1750</v>
      </c>
      <c r="H29">
        <f t="shared" si="7"/>
        <v>1750</v>
      </c>
      <c r="I29">
        <f t="shared" si="7"/>
        <v>1750</v>
      </c>
      <c r="J29">
        <f t="shared" si="7"/>
        <v>1750</v>
      </c>
      <c r="K29">
        <f t="shared" si="7"/>
        <v>1750</v>
      </c>
      <c r="L29">
        <f t="shared" si="7"/>
        <v>1750</v>
      </c>
      <c r="M29">
        <f t="shared" si="7"/>
        <v>1750</v>
      </c>
    </row>
    <row r="31" spans="1:13" ht="15.75" x14ac:dyDescent="0.25">
      <c r="A31" s="6" t="s">
        <v>76</v>
      </c>
      <c r="B31">
        <f>B28-B29</f>
        <v>50450</v>
      </c>
      <c r="C31">
        <f t="shared" ref="C31:M31" si="8">C28-C29</f>
        <v>50450</v>
      </c>
      <c r="D31">
        <f t="shared" si="8"/>
        <v>50450</v>
      </c>
      <c r="E31">
        <f t="shared" si="8"/>
        <v>50450</v>
      </c>
      <c r="F31">
        <f t="shared" si="8"/>
        <v>50450</v>
      </c>
      <c r="G31">
        <f t="shared" si="8"/>
        <v>50450</v>
      </c>
      <c r="H31">
        <f t="shared" si="8"/>
        <v>50450</v>
      </c>
      <c r="I31">
        <f t="shared" si="8"/>
        <v>50450</v>
      </c>
      <c r="J31">
        <f t="shared" si="8"/>
        <v>50450</v>
      </c>
      <c r="K31">
        <f t="shared" si="8"/>
        <v>50450</v>
      </c>
      <c r="L31">
        <f t="shared" si="8"/>
        <v>50450</v>
      </c>
      <c r="M31">
        <f t="shared" si="8"/>
        <v>50450</v>
      </c>
    </row>
    <row r="32" spans="1:13" x14ac:dyDescent="0.25">
      <c r="A32" t="s">
        <v>77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25">
      <c r="A33" t="s">
        <v>78</v>
      </c>
      <c r="B33">
        <f>B31-B32</f>
        <v>50450</v>
      </c>
      <c r="C33">
        <f t="shared" ref="C33:M33" si="9">C31-C32</f>
        <v>50450</v>
      </c>
      <c r="D33">
        <f t="shared" si="9"/>
        <v>50450</v>
      </c>
      <c r="E33">
        <f t="shared" si="9"/>
        <v>50450</v>
      </c>
      <c r="F33">
        <f t="shared" si="9"/>
        <v>50450</v>
      </c>
      <c r="G33">
        <f t="shared" si="9"/>
        <v>50450</v>
      </c>
      <c r="H33">
        <f t="shared" si="9"/>
        <v>50450</v>
      </c>
      <c r="I33">
        <f t="shared" si="9"/>
        <v>50450</v>
      </c>
      <c r="J33">
        <f t="shared" si="9"/>
        <v>50450</v>
      </c>
      <c r="K33">
        <f t="shared" si="9"/>
        <v>50450</v>
      </c>
      <c r="L33">
        <f t="shared" si="9"/>
        <v>50450</v>
      </c>
      <c r="M33">
        <f t="shared" si="9"/>
        <v>50450</v>
      </c>
    </row>
  </sheetData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5A127-64A9-41AA-9113-05B861A3EF1D}">
  <dimension ref="A1:M33"/>
  <sheetViews>
    <sheetView topLeftCell="A17" workbookViewId="0">
      <selection activeCell="D7" sqref="D7"/>
    </sheetView>
  </sheetViews>
  <sheetFormatPr defaultRowHeight="15" x14ac:dyDescent="0.25"/>
  <cols>
    <col min="1" max="1" width="16" customWidth="1"/>
  </cols>
  <sheetData>
    <row r="1" spans="1:13" x14ac:dyDescent="0.25">
      <c r="A1" s="7" t="s">
        <v>80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5.75" x14ac:dyDescent="0.25">
      <c r="B2" s="13" t="s">
        <v>20</v>
      </c>
      <c r="C2" s="13" t="s">
        <v>21</v>
      </c>
      <c r="D2" s="13" t="s">
        <v>22</v>
      </c>
      <c r="E2" s="13" t="s">
        <v>23</v>
      </c>
      <c r="F2" s="13" t="s">
        <v>24</v>
      </c>
      <c r="G2" s="13" t="s">
        <v>25</v>
      </c>
      <c r="H2" s="13" t="s">
        <v>26</v>
      </c>
      <c r="I2" s="13" t="s">
        <v>27</v>
      </c>
      <c r="J2" s="13" t="s">
        <v>28</v>
      </c>
      <c r="K2" s="13" t="s">
        <v>29</v>
      </c>
      <c r="L2" s="13" t="s">
        <v>30</v>
      </c>
      <c r="M2" s="13" t="s">
        <v>31</v>
      </c>
    </row>
    <row r="3" spans="1:13" ht="15.75" x14ac:dyDescent="0.25">
      <c r="A3" s="6" t="s">
        <v>60</v>
      </c>
      <c r="B3">
        <v>50450</v>
      </c>
      <c r="C3">
        <f>B3+B31</f>
        <v>100900</v>
      </c>
      <c r="D3">
        <f t="shared" ref="D3:M3" si="0">C3+C31</f>
        <v>151350</v>
      </c>
      <c r="E3">
        <f t="shared" si="0"/>
        <v>201800</v>
      </c>
      <c r="F3">
        <f t="shared" si="0"/>
        <v>252250</v>
      </c>
      <c r="G3">
        <f t="shared" si="0"/>
        <v>302700</v>
      </c>
      <c r="H3">
        <f t="shared" si="0"/>
        <v>353150</v>
      </c>
      <c r="I3">
        <f t="shared" si="0"/>
        <v>403600</v>
      </c>
      <c r="J3">
        <f t="shared" si="0"/>
        <v>454050</v>
      </c>
      <c r="K3">
        <f t="shared" si="0"/>
        <v>504500</v>
      </c>
      <c r="L3">
        <f t="shared" si="0"/>
        <v>554950</v>
      </c>
      <c r="M3">
        <f t="shared" si="0"/>
        <v>605400</v>
      </c>
    </row>
    <row r="5" spans="1:13" ht="15.75" x14ac:dyDescent="0.25">
      <c r="A5" s="6" t="s">
        <v>61</v>
      </c>
    </row>
    <row r="6" spans="1:13" x14ac:dyDescent="0.25">
      <c r="A6" t="s">
        <v>62</v>
      </c>
      <c r="B6">
        <v>52200</v>
      </c>
      <c r="C6">
        <v>52200</v>
      </c>
      <c r="D6">
        <v>52200</v>
      </c>
      <c r="E6">
        <v>52200</v>
      </c>
      <c r="F6">
        <v>52200</v>
      </c>
      <c r="G6">
        <v>52200</v>
      </c>
      <c r="H6">
        <v>52200</v>
      </c>
      <c r="I6">
        <v>52200</v>
      </c>
      <c r="J6">
        <v>52200</v>
      </c>
      <c r="K6">
        <v>52200</v>
      </c>
      <c r="L6">
        <v>52200</v>
      </c>
      <c r="M6">
        <v>52200</v>
      </c>
    </row>
    <row r="7" spans="1:13" x14ac:dyDescent="0.25">
      <c r="A7" t="s">
        <v>63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9" spans="1:13" ht="15.75" x14ac:dyDescent="0.25">
      <c r="A9" s="6" t="s">
        <v>64</v>
      </c>
      <c r="B9">
        <f>B6+B7</f>
        <v>52200</v>
      </c>
      <c r="C9">
        <f t="shared" ref="C9:M9" si="1">C6+C7</f>
        <v>52200</v>
      </c>
      <c r="D9">
        <f t="shared" si="1"/>
        <v>52200</v>
      </c>
      <c r="E9">
        <f t="shared" si="1"/>
        <v>52200</v>
      </c>
      <c r="F9">
        <f t="shared" si="1"/>
        <v>52200</v>
      </c>
      <c r="G9">
        <f t="shared" si="1"/>
        <v>52200</v>
      </c>
      <c r="H9">
        <f t="shared" si="1"/>
        <v>52200</v>
      </c>
      <c r="I9">
        <f t="shared" si="1"/>
        <v>52200</v>
      </c>
      <c r="J9">
        <f t="shared" si="1"/>
        <v>52200</v>
      </c>
      <c r="K9">
        <f t="shared" si="1"/>
        <v>52200</v>
      </c>
      <c r="L9">
        <f t="shared" si="1"/>
        <v>52200</v>
      </c>
      <c r="M9">
        <f t="shared" si="1"/>
        <v>52200</v>
      </c>
    </row>
    <row r="10" spans="1:13" ht="15.75" x14ac:dyDescent="0.25">
      <c r="A10" s="6"/>
    </row>
    <row r="11" spans="1:13" ht="15.75" x14ac:dyDescent="0.25">
      <c r="A11" s="6" t="s">
        <v>65</v>
      </c>
      <c r="B11">
        <f>B3+B9</f>
        <v>102650</v>
      </c>
      <c r="C11">
        <f t="shared" ref="C11:M11" si="2">C3+C9</f>
        <v>153100</v>
      </c>
      <c r="D11">
        <f t="shared" si="2"/>
        <v>203550</v>
      </c>
      <c r="E11">
        <f t="shared" si="2"/>
        <v>254000</v>
      </c>
      <c r="F11">
        <f t="shared" si="2"/>
        <v>304450</v>
      </c>
      <c r="G11">
        <f t="shared" si="2"/>
        <v>354900</v>
      </c>
      <c r="H11">
        <f t="shared" si="2"/>
        <v>405350</v>
      </c>
      <c r="I11">
        <f t="shared" si="2"/>
        <v>455800</v>
      </c>
      <c r="J11">
        <f t="shared" si="2"/>
        <v>506250</v>
      </c>
      <c r="K11">
        <f t="shared" si="2"/>
        <v>556700</v>
      </c>
      <c r="L11">
        <f t="shared" si="2"/>
        <v>607150</v>
      </c>
      <c r="M11">
        <f t="shared" si="2"/>
        <v>657600</v>
      </c>
    </row>
    <row r="13" spans="1:13" ht="15.75" x14ac:dyDescent="0.25">
      <c r="A13" s="6" t="s">
        <v>66</v>
      </c>
    </row>
    <row r="14" spans="1:13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</row>
    <row r="16" spans="1:13" ht="15.75" x14ac:dyDescent="0.25">
      <c r="A16" s="14" t="s">
        <v>67</v>
      </c>
      <c r="B16">
        <f>B14+B15</f>
        <v>600</v>
      </c>
      <c r="C16">
        <f t="shared" ref="C16:M16" si="3">C14+C15</f>
        <v>600</v>
      </c>
      <c r="D16">
        <f t="shared" si="3"/>
        <v>600</v>
      </c>
      <c r="E16">
        <f t="shared" si="3"/>
        <v>600</v>
      </c>
      <c r="F16">
        <f t="shared" si="3"/>
        <v>600</v>
      </c>
      <c r="G16">
        <f t="shared" si="3"/>
        <v>600</v>
      </c>
      <c r="H16">
        <f t="shared" si="3"/>
        <v>600</v>
      </c>
      <c r="I16">
        <f t="shared" si="3"/>
        <v>600</v>
      </c>
      <c r="J16">
        <f t="shared" si="3"/>
        <v>600</v>
      </c>
      <c r="K16">
        <f t="shared" si="3"/>
        <v>600</v>
      </c>
      <c r="L16">
        <f t="shared" si="3"/>
        <v>600</v>
      </c>
      <c r="M16">
        <f t="shared" si="3"/>
        <v>600</v>
      </c>
    </row>
    <row r="17" spans="1:13" ht="15.75" x14ac:dyDescent="0.25">
      <c r="A17" s="14"/>
    </row>
    <row r="18" spans="1:13" ht="15.75" x14ac:dyDescent="0.25">
      <c r="A18" s="6" t="s">
        <v>68</v>
      </c>
    </row>
    <row r="19" spans="1:13" x14ac:dyDescent="0.25">
      <c r="A19" t="s">
        <v>69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25">
      <c r="A20" t="s">
        <v>70</v>
      </c>
      <c r="B20">
        <v>900</v>
      </c>
      <c r="C20">
        <v>900</v>
      </c>
      <c r="D20">
        <v>900</v>
      </c>
      <c r="E20">
        <v>900</v>
      </c>
      <c r="F20">
        <v>900</v>
      </c>
      <c r="G20">
        <v>900</v>
      </c>
      <c r="H20">
        <v>900</v>
      </c>
      <c r="I20">
        <v>900</v>
      </c>
      <c r="J20">
        <v>900</v>
      </c>
      <c r="K20">
        <v>900</v>
      </c>
      <c r="L20">
        <v>900</v>
      </c>
      <c r="M20">
        <v>900</v>
      </c>
    </row>
    <row r="21" spans="1:13" x14ac:dyDescent="0.25">
      <c r="A21" t="s">
        <v>71</v>
      </c>
      <c r="B21">
        <v>250</v>
      </c>
      <c r="C21">
        <v>250</v>
      </c>
      <c r="D21">
        <v>250</v>
      </c>
      <c r="E21">
        <v>250</v>
      </c>
      <c r="F21">
        <v>250</v>
      </c>
      <c r="G21">
        <v>250</v>
      </c>
      <c r="H21">
        <v>250</v>
      </c>
      <c r="I21">
        <v>250</v>
      </c>
      <c r="J21">
        <v>250</v>
      </c>
      <c r="K21">
        <v>250</v>
      </c>
      <c r="L21">
        <v>250</v>
      </c>
      <c r="M21">
        <v>250</v>
      </c>
    </row>
    <row r="23" spans="1:13" ht="15.75" x14ac:dyDescent="0.25">
      <c r="A23" s="14" t="s">
        <v>72</v>
      </c>
      <c r="B23">
        <f>SUM(B19:B21)</f>
        <v>1150</v>
      </c>
      <c r="C23">
        <f t="shared" ref="C23:M23" si="4">SUM(C19:C21)</f>
        <v>1150</v>
      </c>
      <c r="D23">
        <f t="shared" si="4"/>
        <v>1150</v>
      </c>
      <c r="E23">
        <f t="shared" si="4"/>
        <v>1150</v>
      </c>
      <c r="F23">
        <f t="shared" si="4"/>
        <v>1150</v>
      </c>
      <c r="G23">
        <f t="shared" si="4"/>
        <v>1150</v>
      </c>
      <c r="H23">
        <f t="shared" si="4"/>
        <v>1150</v>
      </c>
      <c r="I23">
        <f t="shared" si="4"/>
        <v>1150</v>
      </c>
      <c r="J23">
        <f t="shared" si="4"/>
        <v>1150</v>
      </c>
      <c r="K23">
        <f t="shared" si="4"/>
        <v>1150</v>
      </c>
      <c r="L23">
        <f t="shared" si="4"/>
        <v>1150</v>
      </c>
      <c r="M23">
        <f t="shared" si="4"/>
        <v>1150</v>
      </c>
    </row>
    <row r="26" spans="1:13" ht="15.75" x14ac:dyDescent="0.25">
      <c r="A26" s="6" t="s">
        <v>73</v>
      </c>
      <c r="B26">
        <f>B16+B23</f>
        <v>1750</v>
      </c>
      <c r="C26">
        <f t="shared" ref="C26:M26" si="5">C16+C23</f>
        <v>1750</v>
      </c>
      <c r="D26">
        <f t="shared" si="5"/>
        <v>1750</v>
      </c>
      <c r="E26">
        <f t="shared" si="5"/>
        <v>1750</v>
      </c>
      <c r="F26">
        <f t="shared" si="5"/>
        <v>1750</v>
      </c>
      <c r="G26">
        <f t="shared" si="5"/>
        <v>1750</v>
      </c>
      <c r="H26">
        <f t="shared" si="5"/>
        <v>1750</v>
      </c>
      <c r="I26">
        <f t="shared" si="5"/>
        <v>1750</v>
      </c>
      <c r="J26">
        <f t="shared" si="5"/>
        <v>1750</v>
      </c>
      <c r="K26">
        <f t="shared" si="5"/>
        <v>1750</v>
      </c>
      <c r="L26">
        <f t="shared" si="5"/>
        <v>1750</v>
      </c>
      <c r="M26">
        <f t="shared" si="5"/>
        <v>1750</v>
      </c>
    </row>
    <row r="28" spans="1:13" x14ac:dyDescent="0.25">
      <c r="A28" t="s">
        <v>74</v>
      </c>
      <c r="B28">
        <f>B9</f>
        <v>52200</v>
      </c>
      <c r="C28">
        <f t="shared" ref="C28:M28" si="6">C9</f>
        <v>52200</v>
      </c>
      <c r="D28">
        <f t="shared" si="6"/>
        <v>52200</v>
      </c>
      <c r="E28">
        <f t="shared" si="6"/>
        <v>52200</v>
      </c>
      <c r="F28">
        <f t="shared" si="6"/>
        <v>52200</v>
      </c>
      <c r="G28">
        <f t="shared" si="6"/>
        <v>52200</v>
      </c>
      <c r="H28">
        <f t="shared" si="6"/>
        <v>52200</v>
      </c>
      <c r="I28">
        <f t="shared" si="6"/>
        <v>52200</v>
      </c>
      <c r="J28">
        <f t="shared" si="6"/>
        <v>52200</v>
      </c>
      <c r="K28">
        <f t="shared" si="6"/>
        <v>52200</v>
      </c>
      <c r="L28">
        <f t="shared" si="6"/>
        <v>52200</v>
      </c>
      <c r="M28">
        <f t="shared" si="6"/>
        <v>52200</v>
      </c>
    </row>
    <row r="29" spans="1:13" x14ac:dyDescent="0.25">
      <c r="A29" t="s">
        <v>75</v>
      </c>
      <c r="B29">
        <f>B26</f>
        <v>1750</v>
      </c>
      <c r="C29">
        <f t="shared" ref="C29:M29" si="7">C26</f>
        <v>1750</v>
      </c>
      <c r="D29">
        <f t="shared" si="7"/>
        <v>1750</v>
      </c>
      <c r="E29">
        <f t="shared" si="7"/>
        <v>1750</v>
      </c>
      <c r="F29">
        <f t="shared" si="7"/>
        <v>1750</v>
      </c>
      <c r="G29">
        <f t="shared" si="7"/>
        <v>1750</v>
      </c>
      <c r="H29">
        <f t="shared" si="7"/>
        <v>1750</v>
      </c>
      <c r="I29">
        <f t="shared" si="7"/>
        <v>1750</v>
      </c>
      <c r="J29">
        <f t="shared" si="7"/>
        <v>1750</v>
      </c>
      <c r="K29">
        <f t="shared" si="7"/>
        <v>1750</v>
      </c>
      <c r="L29">
        <f t="shared" si="7"/>
        <v>1750</v>
      </c>
      <c r="M29">
        <f t="shared" si="7"/>
        <v>1750</v>
      </c>
    </row>
    <row r="31" spans="1:13" ht="15.75" x14ac:dyDescent="0.25">
      <c r="A31" s="6" t="s">
        <v>76</v>
      </c>
      <c r="B31">
        <f>B28-B29</f>
        <v>50450</v>
      </c>
      <c r="C31">
        <f t="shared" ref="C31:M31" si="8">C28-C29</f>
        <v>50450</v>
      </c>
      <c r="D31">
        <f t="shared" si="8"/>
        <v>50450</v>
      </c>
      <c r="E31">
        <f t="shared" si="8"/>
        <v>50450</v>
      </c>
      <c r="F31">
        <f t="shared" si="8"/>
        <v>50450</v>
      </c>
      <c r="G31">
        <f t="shared" si="8"/>
        <v>50450</v>
      </c>
      <c r="H31">
        <f t="shared" si="8"/>
        <v>50450</v>
      </c>
      <c r="I31">
        <f t="shared" si="8"/>
        <v>50450</v>
      </c>
      <c r="J31">
        <f t="shared" si="8"/>
        <v>50450</v>
      </c>
      <c r="K31">
        <f t="shared" si="8"/>
        <v>50450</v>
      </c>
      <c r="L31">
        <f t="shared" si="8"/>
        <v>50450</v>
      </c>
      <c r="M31">
        <f t="shared" si="8"/>
        <v>50450</v>
      </c>
    </row>
    <row r="32" spans="1:13" x14ac:dyDescent="0.25">
      <c r="A32" t="s">
        <v>77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25">
      <c r="A33" t="s">
        <v>78</v>
      </c>
      <c r="B33">
        <f>B31-B32</f>
        <v>50450</v>
      </c>
      <c r="C33">
        <f t="shared" ref="C33:M33" si="9">C31-C32</f>
        <v>50450</v>
      </c>
      <c r="D33">
        <f t="shared" si="9"/>
        <v>50450</v>
      </c>
      <c r="E33">
        <f t="shared" si="9"/>
        <v>50450</v>
      </c>
      <c r="F33">
        <f t="shared" si="9"/>
        <v>50450</v>
      </c>
      <c r="G33">
        <f t="shared" si="9"/>
        <v>50450</v>
      </c>
      <c r="H33">
        <f t="shared" si="9"/>
        <v>50450</v>
      </c>
      <c r="I33">
        <f t="shared" si="9"/>
        <v>50450</v>
      </c>
      <c r="J33">
        <f t="shared" si="9"/>
        <v>50450</v>
      </c>
      <c r="K33">
        <f t="shared" si="9"/>
        <v>50450</v>
      </c>
      <c r="L33">
        <f t="shared" si="9"/>
        <v>50450</v>
      </c>
      <c r="M33">
        <f t="shared" si="9"/>
        <v>50450</v>
      </c>
    </row>
  </sheetData>
  <mergeCells count="1">
    <mergeCell ref="A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A0E8A-2BE9-4824-9E53-01DAE6EF7C4E}">
  <dimension ref="A1:M33"/>
  <sheetViews>
    <sheetView workbookViewId="0">
      <selection activeCell="D6" sqref="D6"/>
    </sheetView>
  </sheetViews>
  <sheetFormatPr defaultRowHeight="15" x14ac:dyDescent="0.25"/>
  <cols>
    <col min="1" max="1" width="26.140625" customWidth="1"/>
  </cols>
  <sheetData>
    <row r="1" spans="1:13" x14ac:dyDescent="0.25">
      <c r="A1" s="7" t="s">
        <v>79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5.75" x14ac:dyDescent="0.25">
      <c r="B2" s="13" t="s">
        <v>20</v>
      </c>
      <c r="C2" s="13" t="s">
        <v>21</v>
      </c>
      <c r="D2" s="13" t="s">
        <v>22</v>
      </c>
      <c r="E2" s="13" t="s">
        <v>23</v>
      </c>
      <c r="F2" s="13" t="s">
        <v>24</v>
      </c>
      <c r="G2" s="13" t="s">
        <v>25</v>
      </c>
      <c r="H2" s="13" t="s">
        <v>26</v>
      </c>
      <c r="I2" s="13" t="s">
        <v>27</v>
      </c>
      <c r="J2" s="13" t="s">
        <v>28</v>
      </c>
      <c r="K2" s="13" t="s">
        <v>29</v>
      </c>
      <c r="L2" s="13" t="s">
        <v>30</v>
      </c>
      <c r="M2" s="13" t="s">
        <v>31</v>
      </c>
    </row>
    <row r="3" spans="1:13" ht="15.75" x14ac:dyDescent="0.25">
      <c r="A3" s="6" t="s">
        <v>60</v>
      </c>
      <c r="B3">
        <v>50450</v>
      </c>
      <c r="C3">
        <f>B3+B31</f>
        <v>100900</v>
      </c>
      <c r="D3">
        <f t="shared" ref="D3:M3" si="0">C3+C31</f>
        <v>151350</v>
      </c>
      <c r="E3">
        <f t="shared" si="0"/>
        <v>201800</v>
      </c>
      <c r="F3">
        <f t="shared" si="0"/>
        <v>252250</v>
      </c>
      <c r="G3">
        <f t="shared" si="0"/>
        <v>302700</v>
      </c>
      <c r="H3">
        <f t="shared" si="0"/>
        <v>353150</v>
      </c>
      <c r="I3">
        <f t="shared" si="0"/>
        <v>403600</v>
      </c>
      <c r="J3">
        <f t="shared" si="0"/>
        <v>454050</v>
      </c>
      <c r="K3">
        <f t="shared" si="0"/>
        <v>504500</v>
      </c>
      <c r="L3">
        <f t="shared" si="0"/>
        <v>554950</v>
      </c>
      <c r="M3">
        <f t="shared" si="0"/>
        <v>605400</v>
      </c>
    </row>
    <row r="5" spans="1:13" ht="15.75" x14ac:dyDescent="0.25">
      <c r="A5" s="6" t="s">
        <v>61</v>
      </c>
    </row>
    <row r="6" spans="1:13" x14ac:dyDescent="0.25">
      <c r="A6" t="s">
        <v>62</v>
      </c>
      <c r="B6">
        <v>52200</v>
      </c>
      <c r="C6">
        <v>52200</v>
      </c>
      <c r="D6">
        <v>52200</v>
      </c>
      <c r="E6">
        <v>52200</v>
      </c>
      <c r="F6">
        <v>52200</v>
      </c>
      <c r="G6">
        <v>52200</v>
      </c>
      <c r="H6">
        <v>52200</v>
      </c>
      <c r="I6">
        <v>52200</v>
      </c>
      <c r="J6">
        <v>52200</v>
      </c>
      <c r="K6">
        <v>52200</v>
      </c>
      <c r="L6">
        <v>52200</v>
      </c>
      <c r="M6">
        <v>52200</v>
      </c>
    </row>
    <row r="7" spans="1:13" x14ac:dyDescent="0.25">
      <c r="A7" t="s">
        <v>63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9" spans="1:13" ht="15.75" x14ac:dyDescent="0.25">
      <c r="A9" s="6" t="s">
        <v>64</v>
      </c>
      <c r="B9">
        <f>B6+B7</f>
        <v>52200</v>
      </c>
      <c r="C9">
        <f t="shared" ref="C9:M9" si="1">C6+C7</f>
        <v>52200</v>
      </c>
      <c r="D9">
        <f t="shared" si="1"/>
        <v>52200</v>
      </c>
      <c r="E9">
        <f t="shared" si="1"/>
        <v>52200</v>
      </c>
      <c r="F9">
        <f t="shared" si="1"/>
        <v>52200</v>
      </c>
      <c r="G9">
        <f t="shared" si="1"/>
        <v>52200</v>
      </c>
      <c r="H9">
        <f t="shared" si="1"/>
        <v>52200</v>
      </c>
      <c r="I9">
        <f t="shared" si="1"/>
        <v>52200</v>
      </c>
      <c r="J9">
        <f t="shared" si="1"/>
        <v>52200</v>
      </c>
      <c r="K9">
        <f t="shared" si="1"/>
        <v>52200</v>
      </c>
      <c r="L9">
        <f t="shared" si="1"/>
        <v>52200</v>
      </c>
      <c r="M9">
        <f t="shared" si="1"/>
        <v>52200</v>
      </c>
    </row>
    <row r="10" spans="1:13" ht="15.75" x14ac:dyDescent="0.25">
      <c r="A10" s="6"/>
    </row>
    <row r="11" spans="1:13" ht="15.75" x14ac:dyDescent="0.25">
      <c r="A11" s="6" t="s">
        <v>65</v>
      </c>
      <c r="B11">
        <f>B3+B9</f>
        <v>102650</v>
      </c>
      <c r="C11">
        <f t="shared" ref="C11:M11" si="2">C3+C9</f>
        <v>153100</v>
      </c>
      <c r="D11">
        <f t="shared" si="2"/>
        <v>203550</v>
      </c>
      <c r="E11">
        <f t="shared" si="2"/>
        <v>254000</v>
      </c>
      <c r="F11">
        <f t="shared" si="2"/>
        <v>304450</v>
      </c>
      <c r="G11">
        <f t="shared" si="2"/>
        <v>354900</v>
      </c>
      <c r="H11">
        <f t="shared" si="2"/>
        <v>405350</v>
      </c>
      <c r="I11">
        <f t="shared" si="2"/>
        <v>455800</v>
      </c>
      <c r="J11">
        <f t="shared" si="2"/>
        <v>506250</v>
      </c>
      <c r="K11">
        <f t="shared" si="2"/>
        <v>556700</v>
      </c>
      <c r="L11">
        <f t="shared" si="2"/>
        <v>607150</v>
      </c>
      <c r="M11">
        <f t="shared" si="2"/>
        <v>657600</v>
      </c>
    </row>
    <row r="13" spans="1:13" ht="15.75" x14ac:dyDescent="0.25">
      <c r="A13" s="6" t="s">
        <v>66</v>
      </c>
    </row>
    <row r="14" spans="1:13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</row>
    <row r="16" spans="1:13" ht="15.75" x14ac:dyDescent="0.25">
      <c r="A16" s="14" t="s">
        <v>67</v>
      </c>
      <c r="B16">
        <f>B14+B15</f>
        <v>600</v>
      </c>
      <c r="C16">
        <f t="shared" ref="C16:M16" si="3">C14+C15</f>
        <v>600</v>
      </c>
      <c r="D16">
        <f t="shared" si="3"/>
        <v>600</v>
      </c>
      <c r="E16">
        <f t="shared" si="3"/>
        <v>600</v>
      </c>
      <c r="F16">
        <f t="shared" si="3"/>
        <v>600</v>
      </c>
      <c r="G16">
        <f t="shared" si="3"/>
        <v>600</v>
      </c>
      <c r="H16">
        <f t="shared" si="3"/>
        <v>600</v>
      </c>
      <c r="I16">
        <f t="shared" si="3"/>
        <v>600</v>
      </c>
      <c r="J16">
        <f t="shared" si="3"/>
        <v>600</v>
      </c>
      <c r="K16">
        <f t="shared" si="3"/>
        <v>600</v>
      </c>
      <c r="L16">
        <f t="shared" si="3"/>
        <v>600</v>
      </c>
      <c r="M16">
        <f t="shared" si="3"/>
        <v>600</v>
      </c>
    </row>
    <row r="17" spans="1:13" ht="15.75" x14ac:dyDescent="0.25">
      <c r="A17" s="14"/>
    </row>
    <row r="18" spans="1:13" ht="15.75" x14ac:dyDescent="0.25">
      <c r="A18" s="6" t="s">
        <v>68</v>
      </c>
    </row>
    <row r="19" spans="1:13" x14ac:dyDescent="0.25">
      <c r="A19" t="s">
        <v>69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25">
      <c r="A20" t="s">
        <v>70</v>
      </c>
      <c r="B20">
        <v>900</v>
      </c>
      <c r="C20">
        <v>900</v>
      </c>
      <c r="D20">
        <v>900</v>
      </c>
      <c r="E20">
        <v>900</v>
      </c>
      <c r="F20">
        <v>900</v>
      </c>
      <c r="G20">
        <v>900</v>
      </c>
      <c r="H20">
        <v>900</v>
      </c>
      <c r="I20">
        <v>900</v>
      </c>
      <c r="J20">
        <v>900</v>
      </c>
      <c r="K20">
        <v>900</v>
      </c>
      <c r="L20">
        <v>900</v>
      </c>
      <c r="M20">
        <v>900</v>
      </c>
    </row>
    <row r="21" spans="1:13" x14ac:dyDescent="0.25">
      <c r="A21" t="s">
        <v>71</v>
      </c>
      <c r="B21">
        <v>250</v>
      </c>
      <c r="C21">
        <v>250</v>
      </c>
      <c r="D21">
        <v>250</v>
      </c>
      <c r="E21">
        <v>250</v>
      </c>
      <c r="F21">
        <v>250</v>
      </c>
      <c r="G21">
        <v>250</v>
      </c>
      <c r="H21">
        <v>250</v>
      </c>
      <c r="I21">
        <v>250</v>
      </c>
      <c r="J21">
        <v>250</v>
      </c>
      <c r="K21">
        <v>250</v>
      </c>
      <c r="L21">
        <v>250</v>
      </c>
      <c r="M21">
        <v>250</v>
      </c>
    </row>
    <row r="23" spans="1:13" ht="15.75" x14ac:dyDescent="0.25">
      <c r="A23" s="14" t="s">
        <v>72</v>
      </c>
      <c r="B23">
        <f>SUM(B19:B21)</f>
        <v>1150</v>
      </c>
      <c r="C23">
        <f t="shared" ref="C23:M23" si="4">SUM(C19:C21)</f>
        <v>1150</v>
      </c>
      <c r="D23">
        <f t="shared" si="4"/>
        <v>1150</v>
      </c>
      <c r="E23">
        <f t="shared" si="4"/>
        <v>1150</v>
      </c>
      <c r="F23">
        <f t="shared" si="4"/>
        <v>1150</v>
      </c>
      <c r="G23">
        <f t="shared" si="4"/>
        <v>1150</v>
      </c>
      <c r="H23">
        <f t="shared" si="4"/>
        <v>1150</v>
      </c>
      <c r="I23">
        <f t="shared" si="4"/>
        <v>1150</v>
      </c>
      <c r="J23">
        <f t="shared" si="4"/>
        <v>1150</v>
      </c>
      <c r="K23">
        <f t="shared" si="4"/>
        <v>1150</v>
      </c>
      <c r="L23">
        <f t="shared" si="4"/>
        <v>1150</v>
      </c>
      <c r="M23">
        <f t="shared" si="4"/>
        <v>1150</v>
      </c>
    </row>
    <row r="26" spans="1:13" ht="15.75" x14ac:dyDescent="0.25">
      <c r="A26" s="6" t="s">
        <v>73</v>
      </c>
      <c r="B26">
        <f>B16+B23</f>
        <v>1750</v>
      </c>
      <c r="C26">
        <f t="shared" ref="C26:M26" si="5">C16+C23</f>
        <v>1750</v>
      </c>
      <c r="D26">
        <f t="shared" si="5"/>
        <v>1750</v>
      </c>
      <c r="E26">
        <f t="shared" si="5"/>
        <v>1750</v>
      </c>
      <c r="F26">
        <f t="shared" si="5"/>
        <v>1750</v>
      </c>
      <c r="G26">
        <f t="shared" si="5"/>
        <v>1750</v>
      </c>
      <c r="H26">
        <f t="shared" si="5"/>
        <v>1750</v>
      </c>
      <c r="I26">
        <f t="shared" si="5"/>
        <v>1750</v>
      </c>
      <c r="J26">
        <f t="shared" si="5"/>
        <v>1750</v>
      </c>
      <c r="K26">
        <f t="shared" si="5"/>
        <v>1750</v>
      </c>
      <c r="L26">
        <f t="shared" si="5"/>
        <v>1750</v>
      </c>
      <c r="M26">
        <f t="shared" si="5"/>
        <v>1750</v>
      </c>
    </row>
    <row r="28" spans="1:13" x14ac:dyDescent="0.25">
      <c r="A28" t="s">
        <v>74</v>
      </c>
      <c r="B28">
        <f>B9</f>
        <v>52200</v>
      </c>
      <c r="C28">
        <f t="shared" ref="C28:M28" si="6">C9</f>
        <v>52200</v>
      </c>
      <c r="D28">
        <f t="shared" si="6"/>
        <v>52200</v>
      </c>
      <c r="E28">
        <f t="shared" si="6"/>
        <v>52200</v>
      </c>
      <c r="F28">
        <f t="shared" si="6"/>
        <v>52200</v>
      </c>
      <c r="G28">
        <f t="shared" si="6"/>
        <v>52200</v>
      </c>
      <c r="H28">
        <f t="shared" si="6"/>
        <v>52200</v>
      </c>
      <c r="I28">
        <f t="shared" si="6"/>
        <v>52200</v>
      </c>
      <c r="J28">
        <f t="shared" si="6"/>
        <v>52200</v>
      </c>
      <c r="K28">
        <f t="shared" si="6"/>
        <v>52200</v>
      </c>
      <c r="L28">
        <f t="shared" si="6"/>
        <v>52200</v>
      </c>
      <c r="M28">
        <f t="shared" si="6"/>
        <v>52200</v>
      </c>
    </row>
    <row r="29" spans="1:13" x14ac:dyDescent="0.25">
      <c r="A29" t="s">
        <v>75</v>
      </c>
      <c r="B29">
        <f>B26</f>
        <v>1750</v>
      </c>
      <c r="C29">
        <f t="shared" ref="C29:M29" si="7">C26</f>
        <v>1750</v>
      </c>
      <c r="D29">
        <f t="shared" si="7"/>
        <v>1750</v>
      </c>
      <c r="E29">
        <f t="shared" si="7"/>
        <v>1750</v>
      </c>
      <c r="F29">
        <f t="shared" si="7"/>
        <v>1750</v>
      </c>
      <c r="G29">
        <f t="shared" si="7"/>
        <v>1750</v>
      </c>
      <c r="H29">
        <f t="shared" si="7"/>
        <v>1750</v>
      </c>
      <c r="I29">
        <f t="shared" si="7"/>
        <v>1750</v>
      </c>
      <c r="J29">
        <f t="shared" si="7"/>
        <v>1750</v>
      </c>
      <c r="K29">
        <f t="shared" si="7"/>
        <v>1750</v>
      </c>
      <c r="L29">
        <f t="shared" si="7"/>
        <v>1750</v>
      </c>
      <c r="M29">
        <f t="shared" si="7"/>
        <v>1750</v>
      </c>
    </row>
    <row r="31" spans="1:13" ht="15.75" x14ac:dyDescent="0.25">
      <c r="A31" s="6" t="s">
        <v>76</v>
      </c>
      <c r="B31">
        <f>B28-B29</f>
        <v>50450</v>
      </c>
      <c r="C31">
        <f t="shared" ref="C31:M31" si="8">C28-C29</f>
        <v>50450</v>
      </c>
      <c r="D31">
        <f t="shared" si="8"/>
        <v>50450</v>
      </c>
      <c r="E31">
        <f t="shared" si="8"/>
        <v>50450</v>
      </c>
      <c r="F31">
        <f t="shared" si="8"/>
        <v>50450</v>
      </c>
      <c r="G31">
        <f t="shared" si="8"/>
        <v>50450</v>
      </c>
      <c r="H31">
        <f t="shared" si="8"/>
        <v>50450</v>
      </c>
      <c r="I31">
        <f t="shared" si="8"/>
        <v>50450</v>
      </c>
      <c r="J31">
        <f t="shared" si="8"/>
        <v>50450</v>
      </c>
      <c r="K31">
        <f t="shared" si="8"/>
        <v>50450</v>
      </c>
      <c r="L31">
        <f t="shared" si="8"/>
        <v>50450</v>
      </c>
      <c r="M31">
        <f t="shared" si="8"/>
        <v>50450</v>
      </c>
    </row>
    <row r="32" spans="1:13" x14ac:dyDescent="0.25">
      <c r="A32" t="s">
        <v>77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25">
      <c r="A33" t="s">
        <v>78</v>
      </c>
      <c r="B33">
        <f>B31-B32</f>
        <v>50450</v>
      </c>
      <c r="C33">
        <f t="shared" ref="C33:M33" si="9">C31-C32</f>
        <v>50450</v>
      </c>
      <c r="D33">
        <f t="shared" si="9"/>
        <v>50450</v>
      </c>
      <c r="E33">
        <f t="shared" si="9"/>
        <v>50450</v>
      </c>
      <c r="F33">
        <f t="shared" si="9"/>
        <v>50450</v>
      </c>
      <c r="G33">
        <f t="shared" si="9"/>
        <v>50450</v>
      </c>
      <c r="H33">
        <f t="shared" si="9"/>
        <v>50450</v>
      </c>
      <c r="I33">
        <f t="shared" si="9"/>
        <v>50450</v>
      </c>
      <c r="J33">
        <f t="shared" si="9"/>
        <v>50450</v>
      </c>
      <c r="K33">
        <f t="shared" si="9"/>
        <v>50450</v>
      </c>
      <c r="L33">
        <f t="shared" si="9"/>
        <v>50450</v>
      </c>
      <c r="M33">
        <f t="shared" si="9"/>
        <v>50450</v>
      </c>
    </row>
  </sheetData>
  <mergeCells count="1">
    <mergeCell ref="A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7143-685F-41E8-9694-225BBA663C00}">
  <dimension ref="A1:C27"/>
  <sheetViews>
    <sheetView topLeftCell="A9" workbookViewId="0">
      <selection sqref="A1:C29"/>
    </sheetView>
  </sheetViews>
  <sheetFormatPr defaultRowHeight="15" x14ac:dyDescent="0.25"/>
  <cols>
    <col min="1" max="1" width="25.85546875" customWidth="1"/>
    <col min="2" max="2" width="27.7109375" customWidth="1"/>
    <col min="3" max="3" width="18.140625" customWidth="1"/>
  </cols>
  <sheetData>
    <row r="1" spans="1:3" ht="15.75" x14ac:dyDescent="0.25">
      <c r="A1" s="15" t="s">
        <v>81</v>
      </c>
      <c r="B1" s="15"/>
      <c r="C1" s="15"/>
    </row>
    <row r="2" spans="1:3" ht="15.75" x14ac:dyDescent="0.25">
      <c r="A2" s="5" t="s">
        <v>82</v>
      </c>
      <c r="B2" s="5" t="s">
        <v>83</v>
      </c>
      <c r="C2" s="5" t="s">
        <v>83</v>
      </c>
    </row>
    <row r="3" spans="1:3" x14ac:dyDescent="0.25">
      <c r="A3" s="4" t="s">
        <v>84</v>
      </c>
      <c r="B3" s="4">
        <v>50450</v>
      </c>
      <c r="C3" s="4"/>
    </row>
    <row r="4" spans="1:3" x14ac:dyDescent="0.25">
      <c r="A4" s="4" t="s">
        <v>85</v>
      </c>
      <c r="B4" s="4">
        <v>0</v>
      </c>
      <c r="C4" s="4"/>
    </row>
    <row r="5" spans="1:3" x14ac:dyDescent="0.25">
      <c r="A5" s="4" t="s">
        <v>86</v>
      </c>
      <c r="B5" s="4">
        <v>4800</v>
      </c>
      <c r="C5" s="4"/>
    </row>
    <row r="6" spans="1:3" ht="15.75" x14ac:dyDescent="0.25">
      <c r="A6" s="5" t="s">
        <v>87</v>
      </c>
      <c r="B6" s="4"/>
      <c r="C6" s="4">
        <f>SUM(B3:B5)</f>
        <v>55250</v>
      </c>
    </row>
    <row r="7" spans="1:3" x14ac:dyDescent="0.25">
      <c r="A7" s="4"/>
      <c r="B7" s="4"/>
      <c r="C7" s="4"/>
    </row>
    <row r="8" spans="1:3" ht="15.75" x14ac:dyDescent="0.25">
      <c r="A8" s="5" t="s">
        <v>88</v>
      </c>
      <c r="B8" s="4"/>
      <c r="C8" s="4"/>
    </row>
    <row r="9" spans="1:3" x14ac:dyDescent="0.25">
      <c r="A9" s="4" t="s">
        <v>89</v>
      </c>
      <c r="B9" s="4">
        <v>0</v>
      </c>
      <c r="C9" s="4"/>
    </row>
    <row r="10" spans="1:3" x14ac:dyDescent="0.25">
      <c r="A10" s="4" t="s">
        <v>90</v>
      </c>
      <c r="B10" s="4">
        <v>360</v>
      </c>
      <c r="C10" s="4"/>
    </row>
    <row r="11" spans="1:3" x14ac:dyDescent="0.25">
      <c r="A11" s="4" t="s">
        <v>91</v>
      </c>
      <c r="B11" s="4">
        <v>800</v>
      </c>
      <c r="C11" s="4"/>
    </row>
    <row r="12" spans="1:3" ht="15.75" x14ac:dyDescent="0.25">
      <c r="A12" s="5" t="s">
        <v>92</v>
      </c>
      <c r="B12" s="4"/>
      <c r="C12" s="4">
        <f>B10+B11</f>
        <v>1160</v>
      </c>
    </row>
    <row r="13" spans="1:3" ht="15.75" x14ac:dyDescent="0.25">
      <c r="A13" s="16" t="s">
        <v>93</v>
      </c>
      <c r="B13" s="17"/>
      <c r="C13" s="17">
        <f>SUM(C6+C12)</f>
        <v>56410</v>
      </c>
    </row>
    <row r="14" spans="1:3" x14ac:dyDescent="0.25">
      <c r="A14" s="4"/>
      <c r="B14" s="4"/>
      <c r="C14" s="4"/>
    </row>
    <row r="15" spans="1:3" ht="15.75" x14ac:dyDescent="0.25">
      <c r="A15" s="5" t="s">
        <v>94</v>
      </c>
      <c r="B15" s="4"/>
      <c r="C15" s="4"/>
    </row>
    <row r="16" spans="1:3" x14ac:dyDescent="0.25">
      <c r="A16" s="4" t="s">
        <v>95</v>
      </c>
      <c r="B16" s="4">
        <v>0</v>
      </c>
      <c r="C16" s="4"/>
    </row>
    <row r="17" spans="1:3" x14ac:dyDescent="0.25">
      <c r="A17" s="4" t="s">
        <v>96</v>
      </c>
      <c r="B17" s="4">
        <v>0</v>
      </c>
      <c r="C17" s="4"/>
    </row>
    <row r="18" spans="1:3" x14ac:dyDescent="0.25">
      <c r="A18" s="4" t="s">
        <v>97</v>
      </c>
      <c r="B18" s="4">
        <v>0</v>
      </c>
      <c r="C18" s="4"/>
    </row>
    <row r="19" spans="1:3" x14ac:dyDescent="0.25">
      <c r="A19" s="4" t="s">
        <v>98</v>
      </c>
      <c r="B19" s="4">
        <v>0</v>
      </c>
      <c r="C19" s="4"/>
    </row>
    <row r="20" spans="1:3" ht="15.75" x14ac:dyDescent="0.25">
      <c r="A20" s="5" t="s">
        <v>99</v>
      </c>
      <c r="B20" s="4"/>
      <c r="C20" s="4">
        <f>SUM(B16:B19)</f>
        <v>0</v>
      </c>
    </row>
    <row r="21" spans="1:3" x14ac:dyDescent="0.25">
      <c r="A21" s="4"/>
      <c r="B21" s="4"/>
      <c r="C21" s="4"/>
    </row>
    <row r="22" spans="1:3" ht="15.75" x14ac:dyDescent="0.25">
      <c r="A22" s="5" t="s">
        <v>100</v>
      </c>
      <c r="B22" s="4"/>
      <c r="C22" s="4">
        <v>12000</v>
      </c>
    </row>
    <row r="23" spans="1:3" ht="15.75" x14ac:dyDescent="0.25">
      <c r="A23" s="16" t="s">
        <v>101</v>
      </c>
      <c r="B23" s="17"/>
      <c r="C23" s="17">
        <f>SUM(C20+C22)</f>
        <v>12000</v>
      </c>
    </row>
    <row r="24" spans="1:3" ht="15.75" x14ac:dyDescent="0.25">
      <c r="A24" s="5" t="s">
        <v>105</v>
      </c>
      <c r="B24" s="4"/>
      <c r="C24" s="4">
        <v>8000</v>
      </c>
    </row>
    <row r="25" spans="1:3" ht="15.75" x14ac:dyDescent="0.25">
      <c r="A25" s="5" t="s">
        <v>102</v>
      </c>
      <c r="B25" s="4"/>
      <c r="C25" s="12">
        <v>30753</v>
      </c>
    </row>
    <row r="26" spans="1:3" ht="15.75" x14ac:dyDescent="0.25">
      <c r="A26" s="5" t="s">
        <v>103</v>
      </c>
      <c r="B26" s="4"/>
      <c r="C26" s="4">
        <v>4900</v>
      </c>
    </row>
    <row r="27" spans="1:3" ht="15.75" x14ac:dyDescent="0.25">
      <c r="A27" s="16" t="s">
        <v>104</v>
      </c>
      <c r="B27" s="17"/>
      <c r="C27" s="17">
        <f>SUM(C23:C26)</f>
        <v>55653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2E6A-17C0-44F3-ABE6-CE197AD9E602}">
  <dimension ref="A1:C27"/>
  <sheetViews>
    <sheetView workbookViewId="0">
      <selection activeCell="E34" sqref="E34"/>
    </sheetView>
  </sheetViews>
  <sheetFormatPr defaultRowHeight="15" x14ac:dyDescent="0.25"/>
  <cols>
    <col min="1" max="1" width="20.140625" customWidth="1"/>
    <col min="2" max="3" width="25.42578125" customWidth="1"/>
  </cols>
  <sheetData>
    <row r="1" spans="1:3" ht="15.75" x14ac:dyDescent="0.25">
      <c r="A1" s="15" t="s">
        <v>107</v>
      </c>
      <c r="B1" s="15"/>
      <c r="C1" s="15"/>
    </row>
    <row r="2" spans="1:3" ht="15.75" x14ac:dyDescent="0.25">
      <c r="A2" s="5" t="s">
        <v>82</v>
      </c>
      <c r="B2" s="5" t="s">
        <v>83</v>
      </c>
      <c r="C2" s="5" t="s">
        <v>83</v>
      </c>
    </row>
    <row r="3" spans="1:3" x14ac:dyDescent="0.25">
      <c r="A3" s="4" t="s">
        <v>84</v>
      </c>
      <c r="B3" s="4">
        <v>50450</v>
      </c>
      <c r="C3" s="4"/>
    </row>
    <row r="4" spans="1:3" x14ac:dyDescent="0.25">
      <c r="A4" s="4" t="s">
        <v>85</v>
      </c>
      <c r="B4" s="4">
        <v>0</v>
      </c>
      <c r="C4" s="4"/>
    </row>
    <row r="5" spans="1:3" x14ac:dyDescent="0.25">
      <c r="A5" s="4" t="s">
        <v>86</v>
      </c>
      <c r="B5" s="4">
        <v>4800</v>
      </c>
      <c r="C5" s="4"/>
    </row>
    <row r="6" spans="1:3" ht="15.75" x14ac:dyDescent="0.25">
      <c r="A6" s="5" t="s">
        <v>87</v>
      </c>
      <c r="B6" s="4"/>
      <c r="C6" s="4">
        <f>SUM(B3:B5)</f>
        <v>55250</v>
      </c>
    </row>
    <row r="7" spans="1:3" x14ac:dyDescent="0.25">
      <c r="A7" s="4"/>
      <c r="B7" s="4"/>
      <c r="C7" s="4"/>
    </row>
    <row r="8" spans="1:3" ht="15.75" x14ac:dyDescent="0.25">
      <c r="A8" s="5" t="s">
        <v>88</v>
      </c>
      <c r="B8" s="4"/>
      <c r="C8" s="4"/>
    </row>
    <row r="9" spans="1:3" x14ac:dyDescent="0.25">
      <c r="A9" s="4" t="s">
        <v>89</v>
      </c>
      <c r="B9" s="4">
        <v>0</v>
      </c>
      <c r="C9" s="4"/>
    </row>
    <row r="10" spans="1:3" x14ac:dyDescent="0.25">
      <c r="A10" s="4" t="s">
        <v>90</v>
      </c>
      <c r="B10" s="4">
        <v>360</v>
      </c>
      <c r="C10" s="4"/>
    </row>
    <row r="11" spans="1:3" x14ac:dyDescent="0.25">
      <c r="A11" s="4" t="s">
        <v>91</v>
      </c>
      <c r="B11" s="4">
        <v>800</v>
      </c>
      <c r="C11" s="4"/>
    </row>
    <row r="12" spans="1:3" ht="15.75" x14ac:dyDescent="0.25">
      <c r="A12" s="5" t="s">
        <v>92</v>
      </c>
      <c r="B12" s="4"/>
      <c r="C12" s="4">
        <f>B10+B11</f>
        <v>1160</v>
      </c>
    </row>
    <row r="13" spans="1:3" ht="15.75" x14ac:dyDescent="0.25">
      <c r="A13" s="16" t="s">
        <v>93</v>
      </c>
      <c r="B13" s="17"/>
      <c r="C13" s="17">
        <f>SUM(C6+C12)</f>
        <v>56410</v>
      </c>
    </row>
    <row r="14" spans="1:3" x14ac:dyDescent="0.25">
      <c r="A14" s="4"/>
      <c r="B14" s="4"/>
      <c r="C14" s="4"/>
    </row>
    <row r="15" spans="1:3" ht="15.75" x14ac:dyDescent="0.25">
      <c r="A15" s="5" t="s">
        <v>94</v>
      </c>
      <c r="B15" s="4"/>
      <c r="C15" s="4"/>
    </row>
    <row r="16" spans="1:3" x14ac:dyDescent="0.25">
      <c r="A16" s="4" t="s">
        <v>95</v>
      </c>
      <c r="B16" s="4">
        <v>0</v>
      </c>
      <c r="C16" s="4"/>
    </row>
    <row r="17" spans="1:3" x14ac:dyDescent="0.25">
      <c r="A17" s="4" t="s">
        <v>96</v>
      </c>
      <c r="B17" s="4">
        <v>0</v>
      </c>
      <c r="C17" s="4"/>
    </row>
    <row r="18" spans="1:3" x14ac:dyDescent="0.25">
      <c r="A18" s="4" t="s">
        <v>97</v>
      </c>
      <c r="B18" s="4">
        <v>0</v>
      </c>
      <c r="C18" s="4"/>
    </row>
    <row r="19" spans="1:3" x14ac:dyDescent="0.25">
      <c r="A19" s="4" t="s">
        <v>98</v>
      </c>
      <c r="B19" s="4">
        <v>0</v>
      </c>
      <c r="C19" s="4"/>
    </row>
    <row r="20" spans="1:3" ht="15.75" x14ac:dyDescent="0.25">
      <c r="A20" s="5" t="s">
        <v>99</v>
      </c>
      <c r="B20" s="4"/>
      <c r="C20" s="4">
        <f>SUM(B16:B19)</f>
        <v>0</v>
      </c>
    </row>
    <row r="21" spans="1:3" x14ac:dyDescent="0.25">
      <c r="A21" s="4"/>
      <c r="B21" s="4"/>
      <c r="C21" s="4"/>
    </row>
    <row r="22" spans="1:3" ht="15.75" x14ac:dyDescent="0.25">
      <c r="A22" s="5" t="s">
        <v>100</v>
      </c>
      <c r="B22" s="4"/>
      <c r="C22" s="4">
        <v>12000</v>
      </c>
    </row>
    <row r="23" spans="1:3" ht="15.75" x14ac:dyDescent="0.25">
      <c r="A23" s="16" t="s">
        <v>101</v>
      </c>
      <c r="B23" s="17"/>
      <c r="C23" s="17">
        <f>SUM(C20+C22)</f>
        <v>12000</v>
      </c>
    </row>
    <row r="24" spans="1:3" ht="15.75" x14ac:dyDescent="0.25">
      <c r="A24" s="5" t="s">
        <v>105</v>
      </c>
      <c r="B24" s="4"/>
      <c r="C24" s="4">
        <v>8000</v>
      </c>
    </row>
    <row r="25" spans="1:3" ht="15.75" x14ac:dyDescent="0.25">
      <c r="A25" s="5" t="s">
        <v>102</v>
      </c>
      <c r="B25" s="4"/>
      <c r="C25" s="12">
        <v>30753</v>
      </c>
    </row>
    <row r="26" spans="1:3" ht="15.75" x14ac:dyDescent="0.25">
      <c r="A26" s="5" t="s">
        <v>103</v>
      </c>
      <c r="B26" s="4"/>
      <c r="C26" s="4">
        <v>4900</v>
      </c>
    </row>
    <row r="27" spans="1:3" ht="15.75" x14ac:dyDescent="0.25">
      <c r="A27" s="16" t="s">
        <v>104</v>
      </c>
      <c r="B27" s="17"/>
      <c r="C27" s="17">
        <f>SUM(C23:C26)</f>
        <v>55653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start up costs</vt:lpstr>
      <vt:lpstr>income statement 2025  </vt:lpstr>
      <vt:lpstr>income statement 2026</vt:lpstr>
      <vt:lpstr>income statement 2027</vt:lpstr>
      <vt:lpstr>cash flow 2025 </vt:lpstr>
      <vt:lpstr>cash flow 2026</vt:lpstr>
      <vt:lpstr>cash flow 2027</vt:lpstr>
      <vt:lpstr>balance sheet 2025</vt:lpstr>
      <vt:lpstr>balance sheet 2026</vt:lpstr>
      <vt:lpstr>balance sheet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Loveleen Singla</dc:creator>
  <cp:lastModifiedBy>Loveleen Singla</cp:lastModifiedBy>
  <dcterms:created xsi:type="dcterms:W3CDTF">2025-03-17T05:27:38Z</dcterms:created>
  <dcterms:modified xsi:type="dcterms:W3CDTF">2025-03-17T06:32:27Z</dcterms:modified>
</cp:coreProperties>
</file>